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ACTUALIZACIÓN SISTEMA\"/>
    </mc:Choice>
  </mc:AlternateContent>
  <bookViews>
    <workbookView xWindow="0" yWindow="0" windowWidth="9285" windowHeight="2985"/>
  </bookViews>
  <sheets>
    <sheet name="Retroalimentación PDI" sheetId="1" r:id="rId1"/>
    <sheet name="CONTROL DE CAMBIOS" sheetId="2" r:id="rId2"/>
    <sheet name="PUNTUALIDAD DE PAGO" sheetId="3" state="hidden" r:id="rId3"/>
    <sheet name="PAGOS PENDIENTES" sheetId="4" state="hidden" r:id="rId4"/>
    <sheet name="issste" sheetId="5" state="hidden" r:id="rId5"/>
  </sheets>
  <calcPr calcId="162913"/>
  <extLst>
    <ext uri="GoogleSheetsCustomDataVersion2">
      <go:sheetsCustomData xmlns:go="http://customooxmlschemas.google.com/" r:id="rId9" roundtripDataChecksum="6eopfhruZVPPXngc1+fUI3d9qwmblZGqyZPJFfPWVQs="/>
    </ext>
  </extLst>
</workbook>
</file>

<file path=xl/calcChain.xml><?xml version="1.0" encoding="utf-8"?>
<calcChain xmlns="http://schemas.openxmlformats.org/spreadsheetml/2006/main">
  <c r="N166" i="5" l="1"/>
  <c r="N165" i="5"/>
  <c r="H165" i="5"/>
  <c r="E165" i="5"/>
  <c r="T164" i="5"/>
  <c r="O164" i="5"/>
  <c r="F164" i="5"/>
  <c r="T163" i="5"/>
  <c r="O163" i="5"/>
  <c r="F163" i="5"/>
  <c r="T162" i="5"/>
  <c r="O162" i="5"/>
  <c r="F162" i="5"/>
  <c r="T161" i="5"/>
  <c r="O161" i="5"/>
  <c r="F161" i="5"/>
  <c r="T160" i="5"/>
  <c r="O160" i="5"/>
  <c r="F160" i="5"/>
  <c r="T159" i="5"/>
  <c r="O159" i="5"/>
  <c r="F159" i="5"/>
  <c r="T158" i="5"/>
  <c r="O158" i="5"/>
  <c r="F158" i="5"/>
  <c r="T157" i="5"/>
  <c r="O157" i="5"/>
  <c r="F157" i="5"/>
  <c r="T156" i="5"/>
  <c r="O156" i="5"/>
  <c r="F156" i="5"/>
  <c r="T155" i="5"/>
  <c r="O155" i="5"/>
  <c r="F155" i="5"/>
  <c r="T154" i="5"/>
  <c r="O154" i="5"/>
  <c r="F154" i="5"/>
  <c r="T153" i="5"/>
  <c r="O153" i="5"/>
  <c r="F153" i="5"/>
  <c r="T152" i="5"/>
  <c r="O152" i="5"/>
  <c r="F152" i="5"/>
  <c r="T151" i="5"/>
  <c r="O151" i="5"/>
  <c r="F151" i="5"/>
  <c r="T150" i="5"/>
  <c r="O150" i="5"/>
  <c r="F150" i="5"/>
  <c r="T149" i="5"/>
  <c r="O149" i="5"/>
  <c r="F149" i="5"/>
  <c r="T148" i="5"/>
  <c r="O148" i="5"/>
  <c r="F148" i="5"/>
  <c r="T147" i="5"/>
  <c r="O147" i="5"/>
  <c r="F147" i="5"/>
  <c r="T146" i="5"/>
  <c r="O146" i="5"/>
  <c r="F146" i="5"/>
  <c r="T145" i="5"/>
  <c r="O145" i="5"/>
  <c r="F145" i="5"/>
  <c r="T144" i="5"/>
  <c r="O144" i="5"/>
  <c r="F144" i="5"/>
  <c r="T143" i="5"/>
  <c r="O143" i="5"/>
  <c r="F143" i="5"/>
  <c r="T142" i="5"/>
  <c r="O142" i="5"/>
  <c r="O165" i="5" s="1"/>
  <c r="F142" i="5"/>
  <c r="T141" i="5"/>
  <c r="O141" i="5"/>
  <c r="F141" i="5"/>
  <c r="T140" i="5"/>
  <c r="O140" i="5"/>
  <c r="F140" i="5"/>
  <c r="F165" i="5" s="1"/>
  <c r="N133" i="5"/>
  <c r="H133" i="5"/>
  <c r="E133" i="5"/>
  <c r="E166" i="5" s="1"/>
  <c r="T132" i="5"/>
  <c r="O132" i="5"/>
  <c r="F132" i="5"/>
  <c r="T131" i="5"/>
  <c r="O131" i="5"/>
  <c r="F131" i="5"/>
  <c r="T130" i="5"/>
  <c r="O130" i="5"/>
  <c r="F130" i="5"/>
  <c r="T129" i="5"/>
  <c r="O129" i="5"/>
  <c r="F129" i="5"/>
  <c r="T128" i="5"/>
  <c r="O128" i="5"/>
  <c r="F128" i="5"/>
  <c r="T127" i="5"/>
  <c r="O127" i="5"/>
  <c r="F127" i="5"/>
  <c r="T126" i="5"/>
  <c r="O126" i="5"/>
  <c r="F126" i="5"/>
  <c r="T125" i="5"/>
  <c r="O125" i="5"/>
  <c r="F125" i="5"/>
  <c r="T124" i="5"/>
  <c r="O124" i="5"/>
  <c r="F124" i="5"/>
  <c r="T123" i="5"/>
  <c r="O123" i="5"/>
  <c r="F123" i="5"/>
  <c r="T122" i="5"/>
  <c r="O122" i="5"/>
  <c r="F122" i="5"/>
  <c r="T121" i="5"/>
  <c r="O121" i="5"/>
  <c r="F121" i="5"/>
  <c r="T120" i="5"/>
  <c r="O120" i="5"/>
  <c r="F120" i="5"/>
  <c r="T119" i="5"/>
  <c r="O119" i="5"/>
  <c r="F119" i="5"/>
  <c r="T118" i="5"/>
  <c r="O118" i="5"/>
  <c r="F118" i="5"/>
  <c r="T117" i="5"/>
  <c r="O117" i="5"/>
  <c r="F117" i="5"/>
  <c r="T116" i="5"/>
  <c r="O116" i="5"/>
  <c r="F116" i="5"/>
  <c r="T115" i="5"/>
  <c r="O115" i="5"/>
  <c r="F115" i="5"/>
  <c r="T114" i="5"/>
  <c r="O114" i="5"/>
  <c r="F114" i="5"/>
  <c r="T113" i="5"/>
  <c r="O113" i="5"/>
  <c r="F113" i="5"/>
  <c r="T112" i="5"/>
  <c r="O112" i="5"/>
  <c r="F112" i="5"/>
  <c r="T111" i="5"/>
  <c r="O111" i="5"/>
  <c r="F111" i="5"/>
  <c r="T110" i="5"/>
  <c r="O110" i="5"/>
  <c r="F110" i="5"/>
  <c r="T109" i="5"/>
  <c r="O109" i="5"/>
  <c r="F109" i="5"/>
  <c r="T108" i="5"/>
  <c r="O108" i="5"/>
  <c r="F108" i="5"/>
  <c r="T107" i="5"/>
  <c r="O107" i="5"/>
  <c r="F107" i="5"/>
  <c r="T106" i="5"/>
  <c r="O106" i="5"/>
  <c r="F106" i="5"/>
  <c r="T105" i="5"/>
  <c r="O105" i="5"/>
  <c r="F105" i="5"/>
  <c r="T104" i="5"/>
  <c r="O104" i="5"/>
  <c r="F104" i="5"/>
  <c r="T103" i="5"/>
  <c r="O103" i="5"/>
  <c r="F103" i="5"/>
  <c r="T102" i="5"/>
  <c r="O102" i="5"/>
  <c r="F102" i="5"/>
  <c r="T101" i="5"/>
  <c r="O101" i="5"/>
  <c r="F101" i="5"/>
  <c r="T100" i="5"/>
  <c r="O100" i="5"/>
  <c r="F100" i="5"/>
  <c r="T99" i="5"/>
  <c r="O99" i="5"/>
  <c r="F99" i="5"/>
  <c r="T98" i="5"/>
  <c r="O98" i="5"/>
  <c r="F98" i="5"/>
  <c r="T97" i="5"/>
  <c r="O97" i="5"/>
  <c r="F97" i="5"/>
  <c r="T96" i="5"/>
  <c r="O96" i="5"/>
  <c r="F96" i="5"/>
  <c r="T95" i="5"/>
  <c r="O95" i="5"/>
  <c r="F95" i="5"/>
  <c r="T94" i="5"/>
  <c r="O94" i="5"/>
  <c r="F94" i="5"/>
  <c r="T93" i="5"/>
  <c r="O93" i="5"/>
  <c r="F93" i="5"/>
  <c r="T92" i="5"/>
  <c r="O92" i="5"/>
  <c r="F92" i="5"/>
  <c r="T91" i="5"/>
  <c r="O91" i="5"/>
  <c r="F91" i="5"/>
  <c r="T90" i="5"/>
  <c r="O90" i="5"/>
  <c r="F90" i="5"/>
  <c r="T89" i="5"/>
  <c r="O89" i="5"/>
  <c r="F89" i="5"/>
  <c r="T88" i="5"/>
  <c r="O88" i="5"/>
  <c r="F88" i="5"/>
  <c r="T87" i="5"/>
  <c r="O87" i="5"/>
  <c r="F87" i="5"/>
  <c r="T86" i="5"/>
  <c r="O86" i="5"/>
  <c r="F86" i="5"/>
  <c r="T85" i="5"/>
  <c r="O85" i="5"/>
  <c r="F85" i="5"/>
  <c r="T84" i="5"/>
  <c r="O84" i="5"/>
  <c r="F84" i="5"/>
  <c r="T83" i="5"/>
  <c r="O83" i="5"/>
  <c r="F83" i="5"/>
  <c r="T82" i="5"/>
  <c r="O82" i="5"/>
  <c r="F82" i="5"/>
  <c r="T81" i="5"/>
  <c r="O81" i="5"/>
  <c r="F81" i="5"/>
  <c r="T80" i="5"/>
  <c r="O80" i="5"/>
  <c r="F80" i="5"/>
  <c r="T79" i="5"/>
  <c r="O79" i="5"/>
  <c r="F79" i="5"/>
  <c r="T78" i="5"/>
  <c r="O78" i="5"/>
  <c r="F78" i="5"/>
  <c r="T77" i="5"/>
  <c r="O77" i="5"/>
  <c r="F77" i="5"/>
  <c r="T76" i="5"/>
  <c r="O76" i="5"/>
  <c r="F76" i="5"/>
  <c r="T75" i="5"/>
  <c r="O75" i="5"/>
  <c r="F75" i="5"/>
  <c r="T74" i="5"/>
  <c r="O74" i="5"/>
  <c r="F74" i="5"/>
  <c r="T73" i="5"/>
  <c r="O73" i="5"/>
  <c r="F73" i="5"/>
  <c r="T72" i="5"/>
  <c r="O72" i="5"/>
  <c r="F72" i="5"/>
  <c r="F133" i="5" s="1"/>
  <c r="T71" i="5"/>
  <c r="O71" i="5"/>
  <c r="F71" i="5"/>
  <c r="T70" i="5"/>
  <c r="O70" i="5"/>
  <c r="O133" i="5" s="1"/>
  <c r="F70" i="5"/>
  <c r="N69" i="5"/>
  <c r="H69" i="5"/>
  <c r="E69" i="5"/>
  <c r="T68" i="5"/>
  <c r="O68" i="5"/>
  <c r="F68" i="5"/>
  <c r="T67" i="5"/>
  <c r="O67" i="5"/>
  <c r="F67" i="5"/>
  <c r="T66" i="5"/>
  <c r="O66" i="5"/>
  <c r="F66" i="5"/>
  <c r="T65" i="5"/>
  <c r="O65" i="5"/>
  <c r="F65" i="5"/>
  <c r="T64" i="5"/>
  <c r="O64" i="5"/>
  <c r="O69" i="5" s="1"/>
  <c r="F64" i="5"/>
  <c r="F69" i="5" s="1"/>
  <c r="N63" i="5"/>
  <c r="H63" i="5"/>
  <c r="E63" i="5"/>
  <c r="T62" i="5"/>
  <c r="O62" i="5"/>
  <c r="F62" i="5"/>
  <c r="T61" i="5"/>
  <c r="O61" i="5"/>
  <c r="F61" i="5"/>
  <c r="T60" i="5"/>
  <c r="O60" i="5"/>
  <c r="F60" i="5"/>
  <c r="T59" i="5"/>
  <c r="O59" i="5"/>
  <c r="F59" i="5"/>
  <c r="T58" i="5"/>
  <c r="O58" i="5"/>
  <c r="F58" i="5"/>
  <c r="T57" i="5"/>
  <c r="O57" i="5"/>
  <c r="F57" i="5"/>
  <c r="T56" i="5"/>
  <c r="O56" i="5"/>
  <c r="F56" i="5"/>
  <c r="T55" i="5"/>
  <c r="O55" i="5"/>
  <c r="F55" i="5"/>
  <c r="T54" i="5"/>
  <c r="O54" i="5"/>
  <c r="O63" i="5" s="1"/>
  <c r="F54" i="5"/>
  <c r="F63" i="5" s="1"/>
  <c r="N53" i="5"/>
  <c r="H53" i="5"/>
  <c r="E53" i="5"/>
  <c r="T52" i="5"/>
  <c r="O52" i="5"/>
  <c r="F52" i="5"/>
  <c r="T51" i="5"/>
  <c r="O51" i="5"/>
  <c r="F51" i="5"/>
  <c r="T50" i="5"/>
  <c r="O50" i="5"/>
  <c r="F50" i="5"/>
  <c r="T49" i="5"/>
  <c r="O49" i="5"/>
  <c r="F49" i="5"/>
  <c r="T48" i="5"/>
  <c r="O48" i="5"/>
  <c r="F48" i="5"/>
  <c r="T47" i="5"/>
  <c r="O47" i="5"/>
  <c r="F47" i="5"/>
  <c r="T46" i="5"/>
  <c r="O46" i="5"/>
  <c r="F46" i="5"/>
  <c r="T45" i="5"/>
  <c r="O45" i="5"/>
  <c r="F45" i="5"/>
  <c r="T44" i="5"/>
  <c r="O44" i="5"/>
  <c r="F44" i="5"/>
  <c r="T43" i="5"/>
  <c r="O43" i="5"/>
  <c r="F43" i="5"/>
  <c r="T42" i="5"/>
  <c r="O42" i="5"/>
  <c r="F42" i="5"/>
  <c r="T41" i="5"/>
  <c r="O41" i="5"/>
  <c r="F41" i="5"/>
  <c r="T40" i="5"/>
  <c r="O40" i="5"/>
  <c r="F40" i="5"/>
  <c r="T39" i="5"/>
  <c r="O39" i="5"/>
  <c r="F39" i="5"/>
  <c r="T38" i="5"/>
  <c r="O38" i="5"/>
  <c r="F38" i="5"/>
  <c r="T37" i="5"/>
  <c r="O37" i="5"/>
  <c r="F37" i="5"/>
  <c r="T36" i="5"/>
  <c r="O36" i="5"/>
  <c r="F36" i="5"/>
  <c r="T35" i="5"/>
  <c r="O35" i="5"/>
  <c r="F35" i="5"/>
  <c r="T34" i="5"/>
  <c r="O34" i="5"/>
  <c r="F34" i="5"/>
  <c r="T33" i="5"/>
  <c r="O33" i="5"/>
  <c r="F33" i="5"/>
  <c r="T32" i="5"/>
  <c r="O32" i="5"/>
  <c r="F32" i="5"/>
  <c r="T31" i="5"/>
  <c r="O31" i="5"/>
  <c r="F31" i="5"/>
  <c r="T30" i="5"/>
  <c r="O30" i="5"/>
  <c r="F30" i="5"/>
  <c r="T29" i="5"/>
  <c r="O29" i="5"/>
  <c r="F29" i="5"/>
  <c r="T28" i="5"/>
  <c r="O28" i="5"/>
  <c r="F28" i="5"/>
  <c r="T27" i="5"/>
  <c r="O27" i="5"/>
  <c r="F27" i="5"/>
  <c r="T26" i="5"/>
  <c r="O26" i="5"/>
  <c r="F26" i="5"/>
  <c r="T25" i="5"/>
  <c r="O25" i="5"/>
  <c r="F25" i="5"/>
  <c r="T24" i="5"/>
  <c r="O24" i="5"/>
  <c r="F24" i="5"/>
  <c r="T23" i="5"/>
  <c r="O23" i="5"/>
  <c r="F23" i="5"/>
  <c r="T22" i="5"/>
  <c r="O22" i="5"/>
  <c r="F22" i="5"/>
  <c r="T21" i="5"/>
  <c r="O21" i="5"/>
  <c r="F21" i="5"/>
  <c r="T20" i="5"/>
  <c r="O20" i="5"/>
  <c r="O53" i="5" s="1"/>
  <c r="F20" i="5"/>
  <c r="F53" i="5" s="1"/>
  <c r="N19" i="5"/>
  <c r="H19" i="5"/>
  <c r="H166" i="5" s="1"/>
  <c r="E19" i="5"/>
  <c r="T18" i="5"/>
  <c r="O18" i="5"/>
  <c r="F18" i="5"/>
  <c r="T17" i="5"/>
  <c r="O17" i="5"/>
  <c r="F17" i="5"/>
  <c r="T16" i="5"/>
  <c r="O16" i="5"/>
  <c r="F16" i="5"/>
  <c r="T15" i="5"/>
  <c r="O15" i="5"/>
  <c r="F15" i="5"/>
  <c r="T14" i="5"/>
  <c r="O14" i="5"/>
  <c r="F14" i="5"/>
  <c r="T13" i="5"/>
  <c r="O13" i="5"/>
  <c r="F13" i="5"/>
  <c r="T12" i="5"/>
  <c r="O12" i="5"/>
  <c r="F12" i="5"/>
  <c r="T11" i="5"/>
  <c r="O11" i="5"/>
  <c r="F11" i="5"/>
  <c r="T10" i="5"/>
  <c r="T166" i="5" s="1"/>
  <c r="O10" i="5"/>
  <c r="O19" i="5" s="1"/>
  <c r="F10" i="5"/>
  <c r="M27" i="4"/>
  <c r="L27" i="4"/>
  <c r="K27" i="4"/>
  <c r="J27" i="4"/>
  <c r="I27" i="4"/>
  <c r="H27" i="4"/>
  <c r="G27" i="4"/>
  <c r="F27" i="4"/>
  <c r="E27" i="4"/>
  <c r="D27" i="4"/>
  <c r="C27" i="4"/>
  <c r="B27" i="4"/>
  <c r="M27" i="3"/>
  <c r="L27" i="3"/>
  <c r="K27" i="3"/>
  <c r="J27" i="3"/>
  <c r="I27" i="3"/>
  <c r="H27" i="3"/>
  <c r="G27" i="3"/>
  <c r="F27" i="3"/>
  <c r="E27" i="3"/>
  <c r="D27" i="3"/>
  <c r="C27" i="3"/>
  <c r="B27" i="3"/>
  <c r="F19" i="5" l="1"/>
  <c r="F166" i="5" s="1"/>
  <c r="O166" i="5"/>
</calcChain>
</file>

<file path=xl/comments1.xml><?xml version="1.0" encoding="utf-8"?>
<comments xmlns="http://schemas.openxmlformats.org/spreadsheetml/2006/main">
  <authors>
    <author/>
  </authors>
  <commentList>
    <comment ref="D24" authorId="0" shapeId="0">
      <text>
        <r>
          <rPr>
            <sz val="10"/>
            <color rgb="FF000000"/>
            <rFont val="Arial"/>
            <family val="2"/>
            <scheme val="minor"/>
          </rPr>
          <t>======
ID#AAAAzMKF_KM
Servidorsae    (2023-06-14 21:40:37)
no localizada en estado de cuenta de proveedor, se cancela la f-16401 y se sustituye por la 17018</t>
        </r>
      </text>
    </comment>
    <comment ref="D51" authorId="0" shapeId="0">
      <text>
        <r>
          <rPr>
            <sz val="10"/>
            <color rgb="FF000000"/>
            <rFont val="Arial"/>
            <family val="2"/>
            <scheme val="minor"/>
          </rPr>
          <t>======
ID#AAAAzMKF_KQ
Servidorsae    (2023-06-14 21:40:37)
SUSTITUYE F-17619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PM7TOJv+eSHan9s9VBfttJFqpYQ=="/>
    </ext>
  </extLst>
</comments>
</file>

<file path=xl/sharedStrings.xml><?xml version="1.0" encoding="utf-8"?>
<sst xmlns="http://schemas.openxmlformats.org/spreadsheetml/2006/main" count="979" uniqueCount="319">
  <si>
    <t>No. Folio:</t>
  </si>
  <si>
    <t xml:space="preserve"> </t>
  </si>
  <si>
    <t>Total</t>
  </si>
  <si>
    <t>Descripción breve del cambio</t>
  </si>
  <si>
    <t>Riesgos</t>
  </si>
  <si>
    <t>Oportunidades</t>
  </si>
  <si>
    <t>Nombre y cargo de quién:</t>
  </si>
  <si>
    <t>Revisa</t>
  </si>
  <si>
    <t>Aprueba</t>
  </si>
  <si>
    <t>REGISTRO</t>
  </si>
  <si>
    <t>Revisión:01</t>
  </si>
  <si>
    <t>Revisado por:  Coordinador Sitema de Gestión de Calidad</t>
  </si>
  <si>
    <t>Código: FOR-11-00-04</t>
  </si>
  <si>
    <t>Fecha de emisión:  25 Julio, 2013</t>
  </si>
  <si>
    <t>Página: 1/1</t>
  </si>
  <si>
    <t>Autorizado por: Director de Operaciones y Administración</t>
  </si>
  <si>
    <t>REPORTE DE INDICADORES</t>
  </si>
  <si>
    <t>Nombre de Indicador</t>
  </si>
  <si>
    <t xml:space="preserve">PUNTUALIDAD DE PAGO </t>
  </si>
  <si>
    <t xml:space="preserve">Dueño del Proceso </t>
  </si>
  <si>
    <t>ALEJANDRO GONZALEZ MALAGON</t>
  </si>
  <si>
    <t>Meta del Indicador</t>
  </si>
  <si>
    <t>DESEMPEÑO DE INDICADOR</t>
  </si>
  <si>
    <t>ENE</t>
  </si>
  <si>
    <t>FEB</t>
  </si>
  <si>
    <t>MAR</t>
  </si>
  <si>
    <t>ABR</t>
  </si>
  <si>
    <t>MAY</t>
  </si>
  <si>
    <t>JUN</t>
  </si>
  <si>
    <t>JUL</t>
  </si>
  <si>
    <t>AGO</t>
  </si>
  <si>
    <t>SEPT</t>
  </si>
  <si>
    <t>OCT</t>
  </si>
  <si>
    <t>NOV</t>
  </si>
  <si>
    <t>DIC</t>
  </si>
  <si>
    <t>Meta</t>
  </si>
  <si>
    <t>Planeado</t>
  </si>
  <si>
    <t>Real</t>
  </si>
  <si>
    <t>COLOR</t>
  </si>
  <si>
    <t>CONDICION ACTUAL</t>
  </si>
  <si>
    <t>POSIBLE  DECISION</t>
  </si>
  <si>
    <t>VERDE</t>
  </si>
  <si>
    <t>DENTRO  DE META</t>
  </si>
  <si>
    <t>OBJETIVO CUMPLIDO</t>
  </si>
  <si>
    <t>AMARILLO</t>
  </si>
  <si>
    <t>TENDENCIA INCONSISTENTE</t>
  </si>
  <si>
    <t>POSIBLE ACCION PREVENTIVA</t>
  </si>
  <si>
    <t xml:space="preserve">ROJO </t>
  </si>
  <si>
    <t>FUERA DE META</t>
  </si>
  <si>
    <t>OBJETIVO INCUMPLIDO (2 MESES COSECUTIVOS) ESTABLECER ACCION CORRECTIVA O CORRECCIÓN</t>
  </si>
  <si>
    <t>Observaciones</t>
  </si>
  <si>
    <t>SE CUMPLIO CON EL OBJETIVO DE PAGAR AL 100% DE LOS PROVEEDORES CRITICOS</t>
  </si>
  <si>
    <t>PAGOS PENDIENTES POR REALIZAR</t>
  </si>
  <si>
    <t>15 DIAS</t>
  </si>
  <si>
    <t>N/A</t>
  </si>
  <si>
    <t>EL IMPORTE ADEUDADO AL ISSSTE AL 31 DE OCTUBRE ES POR 1,777,864.52</t>
  </si>
  <si>
    <t>Registro</t>
  </si>
  <si>
    <t>Revisión: 00</t>
  </si>
  <si>
    <t>Revisado por: Auxiliar de Cuentas por Pagar</t>
  </si>
  <si>
    <t>Código: FOR-12-02-01</t>
  </si>
  <si>
    <t>Fecha emisión: 09-04-13</t>
  </si>
  <si>
    <t>Página: 1 / 4</t>
  </si>
  <si>
    <t>Autorizado por: Coordinador de Recursos Humanos</t>
  </si>
  <si>
    <t>REPORTE DE CUENTAS POR PAGAR</t>
  </si>
  <si>
    <t>CORPORATIVO GIORMAR DE MEXICO SA DE CV</t>
  </si>
  <si>
    <t>DEL 01 AL 30 DE AGOSTO DEL 2013</t>
  </si>
  <si>
    <t xml:space="preserve">BANCO </t>
  </si>
  <si>
    <t>NOMBRE</t>
  </si>
  <si>
    <t>ORDEN DE COMPRA</t>
  </si>
  <si>
    <t>FACTURA</t>
  </si>
  <si>
    <t>IMPORTE</t>
  </si>
  <si>
    <t>IVA</t>
  </si>
  <si>
    <t>NOTA DE CREDITO</t>
  </si>
  <si>
    <t>IMPORTE NOTA DE CREDITO</t>
  </si>
  <si>
    <t>FECHA FACTURA</t>
  </si>
  <si>
    <t>INGRESO A REVISION</t>
  </si>
  <si>
    <t>DÍAS DE CREDITO</t>
  </si>
  <si>
    <t>FECHA VENCIMIENTO</t>
  </si>
  <si>
    <t>FECHA DE PAGO</t>
  </si>
  <si>
    <t>IMPORTE PAGADO</t>
  </si>
  <si>
    <t>SALDO</t>
  </si>
  <si>
    <t>RFC</t>
  </si>
  <si>
    <t>STATUS</t>
  </si>
  <si>
    <t>FACTURA ORIGINAL O XLM</t>
  </si>
  <si>
    <t>DIAS DE ATRASO</t>
  </si>
  <si>
    <t>ISSSTE</t>
  </si>
  <si>
    <t>DISTRIBUIDORA ESPECIALIZADA DE SISTEMAS Y COMPONENTES DEL BAJIO SA DE CV (DESICOBA)</t>
  </si>
  <si>
    <t>DES101215TB8</t>
  </si>
  <si>
    <t>VENCIDO</t>
  </si>
  <si>
    <t>X</t>
  </si>
  <si>
    <t>B1883</t>
  </si>
  <si>
    <t>B1882</t>
  </si>
  <si>
    <t>Total DISTRIBUIDORA ESPECIALIZADA DE SISTEMAS Y COMPONENTES DEL BAJIO SA DE CV (DESICOBA)</t>
  </si>
  <si>
    <t>HEMOST, S.A. DE C.V.</t>
  </si>
  <si>
    <t>B1727</t>
  </si>
  <si>
    <t>F16365</t>
  </si>
  <si>
    <t>HEM711007I45</t>
  </si>
  <si>
    <t>B1728</t>
  </si>
  <si>
    <t>F16366</t>
  </si>
  <si>
    <t>B1694</t>
  </si>
  <si>
    <t>F16377</t>
  </si>
  <si>
    <t>B1730</t>
  </si>
  <si>
    <t>F16400</t>
  </si>
  <si>
    <t>B1711</t>
  </si>
  <si>
    <t>F17018</t>
  </si>
  <si>
    <t>B1734</t>
  </si>
  <si>
    <t>F16430</t>
  </si>
  <si>
    <t>B1735</t>
  </si>
  <si>
    <t>F16431</t>
  </si>
  <si>
    <t>B1724</t>
  </si>
  <si>
    <t>F16473</t>
  </si>
  <si>
    <t>B1740</t>
  </si>
  <si>
    <t>F16557</t>
  </si>
  <si>
    <t>B1741</t>
  </si>
  <si>
    <t>F16563</t>
  </si>
  <si>
    <t>B1747</t>
  </si>
  <si>
    <t>F16576</t>
  </si>
  <si>
    <t>B1746</t>
  </si>
  <si>
    <t>F16580</t>
  </si>
  <si>
    <t>B1745</t>
  </si>
  <si>
    <t>F16581</t>
  </si>
  <si>
    <t>B1725</t>
  </si>
  <si>
    <t>F16592</t>
  </si>
  <si>
    <t>B1749</t>
  </si>
  <si>
    <t>F16639</t>
  </si>
  <si>
    <t>B1750</t>
  </si>
  <si>
    <t>F16672</t>
  </si>
  <si>
    <t>B1763</t>
  </si>
  <si>
    <t>F16813</t>
  </si>
  <si>
    <t>B1764</t>
  </si>
  <si>
    <t>F16814</t>
  </si>
  <si>
    <t>B1815</t>
  </si>
  <si>
    <t>F16954</t>
  </si>
  <si>
    <t>B1807</t>
  </si>
  <si>
    <t>F16953</t>
  </si>
  <si>
    <t>B1811</t>
  </si>
  <si>
    <t>F17216</t>
  </si>
  <si>
    <t>B1810</t>
  </si>
  <si>
    <t>F17222</t>
  </si>
  <si>
    <t>B1860</t>
  </si>
  <si>
    <t>F17245</t>
  </si>
  <si>
    <t>B1765</t>
  </si>
  <si>
    <t>F17263</t>
  </si>
  <si>
    <t>B1831</t>
  </si>
  <si>
    <t>F17292</t>
  </si>
  <si>
    <t>B1766</t>
  </si>
  <si>
    <t>F17322</t>
  </si>
  <si>
    <t>B1772</t>
  </si>
  <si>
    <t>F17442</t>
  </si>
  <si>
    <t>B1830</t>
  </si>
  <si>
    <t>F17443</t>
  </si>
  <si>
    <t>F17542</t>
  </si>
  <si>
    <t>B1884</t>
  </si>
  <si>
    <t>F17473</t>
  </si>
  <si>
    <t>B1886</t>
  </si>
  <si>
    <t>F17576</t>
  </si>
  <si>
    <t>B1907</t>
  </si>
  <si>
    <t>F17629</t>
  </si>
  <si>
    <t>B1909</t>
  </si>
  <si>
    <t>F17720</t>
  </si>
  <si>
    <t>Total HEMOST, S.A. DE C.V.</t>
  </si>
  <si>
    <t>ISMAEL MORA SANCHEZ ( GENESIS )</t>
  </si>
  <si>
    <t>B1754</t>
  </si>
  <si>
    <t>MOSI550423US8</t>
  </si>
  <si>
    <t>B1854</t>
  </si>
  <si>
    <t>B1852</t>
  </si>
  <si>
    <t>B1862</t>
  </si>
  <si>
    <t>B1875</t>
  </si>
  <si>
    <t>B1916</t>
  </si>
  <si>
    <t>B1915</t>
  </si>
  <si>
    <t>B1918</t>
  </si>
  <si>
    <t>B1917</t>
  </si>
  <si>
    <t>Total ISMAEL MORA SANCHEZ ( GENESIS )</t>
  </si>
  <si>
    <t>JASMIN DEL CARMEN ZARATE MARTINEZ ( DIST. MEDICA DEL BAJIO )</t>
  </si>
  <si>
    <t>ZAMJ78062771A</t>
  </si>
  <si>
    <t>B1868</t>
  </si>
  <si>
    <t>B1894</t>
  </si>
  <si>
    <t>B1930</t>
  </si>
  <si>
    <t>Total JASMIN DEL CARMEN ZARATE MARTINEZ ( DIST. MEDICA DEL BAJIO )</t>
  </si>
  <si>
    <t>JOAQUIN AVILA CAJERO ( SERVI MEDICA DEL BAJIO )</t>
  </si>
  <si>
    <t>A218</t>
  </si>
  <si>
    <t>AICJ6407083Q0</t>
  </si>
  <si>
    <t>FACTURA CON PEPE PARA FIRMA DE VALIDACION</t>
  </si>
  <si>
    <t>A210</t>
  </si>
  <si>
    <t>A213</t>
  </si>
  <si>
    <t>A214</t>
  </si>
  <si>
    <t>A216</t>
  </si>
  <si>
    <t>A219</t>
  </si>
  <si>
    <t>A242</t>
  </si>
  <si>
    <t>A251</t>
  </si>
  <si>
    <t>A252</t>
  </si>
  <si>
    <t>A254</t>
  </si>
  <si>
    <t>A256</t>
  </si>
  <si>
    <t>A257</t>
  </si>
  <si>
    <t>A258</t>
  </si>
  <si>
    <t>A259</t>
  </si>
  <si>
    <t>A261</t>
  </si>
  <si>
    <t>A263</t>
  </si>
  <si>
    <t>A264</t>
  </si>
  <si>
    <t>A265</t>
  </si>
  <si>
    <t>A266</t>
  </si>
  <si>
    <t>A267</t>
  </si>
  <si>
    <t>A268</t>
  </si>
  <si>
    <t>A269</t>
  </si>
  <si>
    <t>A270</t>
  </si>
  <si>
    <t>A271</t>
  </si>
  <si>
    <t>A284</t>
  </si>
  <si>
    <t>A291</t>
  </si>
  <si>
    <t>A293</t>
  </si>
  <si>
    <t>A285</t>
  </si>
  <si>
    <t>A289</t>
  </si>
  <si>
    <t>A290</t>
  </si>
  <si>
    <t>A272</t>
  </si>
  <si>
    <t>A273</t>
  </si>
  <si>
    <t>A286</t>
  </si>
  <si>
    <t>A287</t>
  </si>
  <si>
    <t>B1821</t>
  </si>
  <si>
    <t>A305</t>
  </si>
  <si>
    <t>B1822</t>
  </si>
  <si>
    <t>A306</t>
  </si>
  <si>
    <t>B1823</t>
  </si>
  <si>
    <t>A307</t>
  </si>
  <si>
    <t>B1824</t>
  </si>
  <si>
    <t>A308</t>
  </si>
  <si>
    <t>B1825</t>
  </si>
  <si>
    <t>A309</t>
  </si>
  <si>
    <t>B1826</t>
  </si>
  <si>
    <t>A310</t>
  </si>
  <si>
    <t>B1827</t>
  </si>
  <si>
    <t>A311</t>
  </si>
  <si>
    <t>B1828</t>
  </si>
  <si>
    <t>A312</t>
  </si>
  <si>
    <t>B1842</t>
  </si>
  <si>
    <t>A322</t>
  </si>
  <si>
    <t>B1843</t>
  </si>
  <si>
    <t>A323</t>
  </si>
  <si>
    <t>B1844</t>
  </si>
  <si>
    <t>A330</t>
  </si>
  <si>
    <t>B1845</t>
  </si>
  <si>
    <t>A331</t>
  </si>
  <si>
    <t>B1846</t>
  </si>
  <si>
    <t>A332</t>
  </si>
  <si>
    <t>B1847</t>
  </si>
  <si>
    <t>A335</t>
  </si>
  <si>
    <t>B1848</t>
  </si>
  <si>
    <t>A339</t>
  </si>
  <si>
    <t>B1849</t>
  </si>
  <si>
    <t>A340</t>
  </si>
  <si>
    <t>B1850</t>
  </si>
  <si>
    <t>A341</t>
  </si>
  <si>
    <t>B1851</t>
  </si>
  <si>
    <t>A342</t>
  </si>
  <si>
    <t>B1878</t>
  </si>
  <si>
    <t>A353</t>
  </si>
  <si>
    <t>B1877</t>
  </si>
  <si>
    <t>A350</t>
  </si>
  <si>
    <t>B1876</t>
  </si>
  <si>
    <t>A349</t>
  </si>
  <si>
    <t>B1893</t>
  </si>
  <si>
    <t>A366</t>
  </si>
  <si>
    <t>B1892</t>
  </si>
  <si>
    <t>A362</t>
  </si>
  <si>
    <t>B1924</t>
  </si>
  <si>
    <t>A370</t>
  </si>
  <si>
    <t>B1925</t>
  </si>
  <si>
    <t>A371</t>
  </si>
  <si>
    <t>B1926</t>
  </si>
  <si>
    <t>A377</t>
  </si>
  <si>
    <t>B1927</t>
  </si>
  <si>
    <t>A378</t>
  </si>
  <si>
    <t>B1928</t>
  </si>
  <si>
    <t>A381</t>
  </si>
  <si>
    <t>B1929</t>
  </si>
  <si>
    <t>A386</t>
  </si>
  <si>
    <t>Total JOAQUIN AVILA CAJERO ( SERVI MEDICA DEL BAJIO )</t>
  </si>
  <si>
    <t>SUZETH FAYAD ALONSO</t>
  </si>
  <si>
    <t>B1774</t>
  </si>
  <si>
    <t>FAAS7701301RA</t>
  </si>
  <si>
    <t>B1775</t>
  </si>
  <si>
    <t>B1776</t>
  </si>
  <si>
    <t>B1777</t>
  </si>
  <si>
    <t>B1778</t>
  </si>
  <si>
    <t>B1779</t>
  </si>
  <si>
    <t>B1780</t>
  </si>
  <si>
    <t>B1781</t>
  </si>
  <si>
    <t>B1782</t>
  </si>
  <si>
    <t>B1783</t>
  </si>
  <si>
    <t>B1784</t>
  </si>
  <si>
    <t>B1785</t>
  </si>
  <si>
    <t>B1786</t>
  </si>
  <si>
    <t>B1787</t>
  </si>
  <si>
    <t>B1788</t>
  </si>
  <si>
    <t>B1789</t>
  </si>
  <si>
    <t>B1790</t>
  </si>
  <si>
    <t>B1791</t>
  </si>
  <si>
    <t>B1792</t>
  </si>
  <si>
    <t>B1793</t>
  </si>
  <si>
    <t>B1794</t>
  </si>
  <si>
    <t>B1795</t>
  </si>
  <si>
    <t>B1796</t>
  </si>
  <si>
    <t>B1797</t>
  </si>
  <si>
    <t>B1798</t>
  </si>
  <si>
    <t>Total SUZETH FAYAD ALONSO</t>
  </si>
  <si>
    <t>Total general</t>
  </si>
  <si>
    <t>Proveedor</t>
  </si>
  <si>
    <t>Importe Adeudado</t>
  </si>
  <si>
    <t>Dias Promedio</t>
  </si>
  <si>
    <t>¿La acción se concluye antes del 30 de junio de 2025?</t>
  </si>
  <si>
    <t>SI</t>
  </si>
  <si>
    <t>NO</t>
  </si>
  <si>
    <t>Fecha compromiso de entrega</t>
  </si>
  <si>
    <t>Acción</t>
  </si>
  <si>
    <t>Día</t>
  </si>
  <si>
    <t>Mes</t>
  </si>
  <si>
    <t xml:space="preserve">Unidad que solicita la modificación: </t>
  </si>
  <si>
    <t xml:space="preserve">ARGUMENTO: (400 caracteres)   </t>
  </si>
  <si>
    <t>Clave</t>
  </si>
  <si>
    <t>Responsable</t>
  </si>
  <si>
    <t>Porcentaje de avance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</si>
</sst>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;[Red]0"/>
    <numFmt numFmtId="165" formatCode="0.0%"/>
    <numFmt numFmtId="166" formatCode="_-* #,##0.00_-;\-* #,##0.00_-;_-* &quot;-&quot;??_-;_-@"/>
    <numFmt numFmtId="167" formatCode="d/m/yyyy"/>
  </numFmts>
  <fonts count="30" x14ac:knownFonts="1">
    <font>
      <sz val="10"/>
      <color rgb="FF000000"/>
      <name val="Arial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color rgb="FF366092"/>
      <name val="Arial Narrow"/>
      <family val="2"/>
    </font>
    <font>
      <sz val="10"/>
      <color theme="1"/>
      <name val="Arial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0"/>
      <color theme="0"/>
      <name val="Arial"/>
      <family val="2"/>
    </font>
    <font>
      <b/>
      <sz val="12"/>
      <color rgb="FF548DD4"/>
      <name val="Arial"/>
      <family val="2"/>
    </font>
    <font>
      <b/>
      <i/>
      <u/>
      <sz val="9"/>
      <color theme="1"/>
      <name val="Book Antiqua"/>
      <family val="1"/>
    </font>
    <font>
      <b/>
      <i/>
      <u/>
      <sz val="15"/>
      <color theme="1"/>
      <name val="Book Antiqua"/>
      <family val="1"/>
    </font>
    <font>
      <b/>
      <i/>
      <u/>
      <sz val="9"/>
      <color theme="1"/>
      <name val="Book Antiqua"/>
      <family val="1"/>
    </font>
    <font>
      <b/>
      <sz val="11"/>
      <color theme="0"/>
      <name val="Book Antiqua"/>
      <family val="1"/>
    </font>
    <font>
      <b/>
      <sz val="9"/>
      <color theme="1"/>
      <name val="Book Antiqua"/>
      <family val="1"/>
    </font>
    <font>
      <b/>
      <i/>
      <sz val="9"/>
      <color theme="1"/>
      <name val="Book Antiqua"/>
      <family val="1"/>
    </font>
    <font>
      <b/>
      <sz val="9"/>
      <color rgb="FFFF0000"/>
      <name val="Book Antiqua"/>
      <family val="1"/>
    </font>
    <font>
      <b/>
      <sz val="10"/>
      <name val="Arial"/>
      <family val="2"/>
    </font>
    <font>
      <sz val="10"/>
      <name val="Arial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10"/>
      <name val="Arial"/>
      <family val="2"/>
      <scheme val="minor"/>
    </font>
    <font>
      <sz val="10"/>
      <color theme="2" tint="-0.34998626667073579"/>
      <name val="Arial"/>
      <family val="2"/>
    </font>
    <font>
      <sz val="10"/>
      <color rgb="FF000000"/>
      <name val="Arial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99CCFF"/>
        <bgColor rgb="FF99CCFF"/>
      </patternFill>
    </fill>
    <fill>
      <patternFill patternType="solid">
        <fgColor rgb="FFC2D69B"/>
        <bgColor rgb="FFC2D69B"/>
      </patternFill>
    </fill>
    <fill>
      <patternFill patternType="solid">
        <fgColor rgb="FF548DD4"/>
        <bgColor rgb="FF548DD4"/>
      </patternFill>
    </fill>
    <fill>
      <patternFill patternType="solid">
        <fgColor rgb="FF76923C"/>
        <bgColor rgb="FF76923C"/>
      </patternFill>
    </fill>
    <fill>
      <patternFill patternType="solid">
        <fgColor rgb="FF953734"/>
        <bgColor rgb="FF953734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theme="2" tint="-4.9989318521683403E-2"/>
        <bgColor rgb="FFD8D8D8"/>
      </patternFill>
    </fill>
    <fill>
      <patternFill patternType="solid">
        <fgColor theme="2" tint="-4.9989318521683403E-2"/>
        <bgColor rgb="FFBFBFBF"/>
      </patternFill>
    </fill>
    <fill>
      <patternFill patternType="solid">
        <fgColor theme="2" tint="-4.9989318521683403E-2"/>
        <bgColor rgb="FFA5A5A5"/>
      </patternFill>
    </fill>
  </fills>
  <borders count="9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medium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333399"/>
      </left>
      <right style="medium">
        <color rgb="FF000000"/>
      </right>
      <top style="double">
        <color rgb="FF333399"/>
      </top>
      <bottom/>
      <diagonal/>
    </border>
    <border>
      <left style="medium">
        <color rgb="FF000000"/>
      </left>
      <right style="medium">
        <color rgb="FF000000"/>
      </right>
      <top style="double">
        <color rgb="FF333399"/>
      </top>
      <bottom/>
      <diagonal/>
    </border>
    <border>
      <left style="medium">
        <color rgb="FF000000"/>
      </left>
      <right/>
      <top style="double">
        <color rgb="FF333399"/>
      </top>
      <bottom style="double">
        <color rgb="FF333399"/>
      </bottom>
      <diagonal/>
    </border>
    <border>
      <left/>
      <right style="double">
        <color rgb="FF333399"/>
      </right>
      <top style="double">
        <color rgb="FF333399"/>
      </top>
      <bottom style="double">
        <color rgb="FF333399"/>
      </bottom>
      <diagonal/>
    </border>
    <border>
      <left style="double">
        <color rgb="FF333399"/>
      </left>
      <right style="medium">
        <color rgb="FF000000"/>
      </right>
      <top/>
      <bottom style="double">
        <color rgb="FF333399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333399"/>
      </bottom>
      <diagonal/>
    </border>
    <border>
      <left/>
      <right style="medium">
        <color rgb="FF000000"/>
      </right>
      <top/>
      <bottom style="double">
        <color rgb="FF333399"/>
      </bottom>
      <diagonal/>
    </border>
    <border>
      <left/>
      <right style="double">
        <color rgb="FF333399"/>
      </right>
      <top/>
      <bottom style="double">
        <color rgb="FF333399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/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dotted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7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vertical="center" wrapText="1"/>
    </xf>
    <xf numFmtId="0" fontId="3" fillId="0" borderId="0" xfId="0" applyFont="1" applyAlignment="1"/>
    <xf numFmtId="0" fontId="1" fillId="0" borderId="0" xfId="0" applyFont="1" applyAlignment="1">
      <alignment vertical="center" wrapText="1"/>
    </xf>
    <xf numFmtId="15" fontId="1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left" vertical="center" wrapText="1"/>
    </xf>
    <xf numFmtId="0" fontId="1" fillId="0" borderId="39" xfId="0" applyFont="1" applyBorder="1" applyAlignment="1"/>
    <xf numFmtId="0" fontId="1" fillId="0" borderId="19" xfId="0" applyFont="1" applyBorder="1" applyAlignment="1"/>
    <xf numFmtId="0" fontId="1" fillId="0" borderId="41" xfId="0" applyFont="1" applyBorder="1" applyAlignment="1"/>
    <xf numFmtId="0" fontId="1" fillId="0" borderId="4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42" xfId="0" applyFont="1" applyBorder="1" applyAlignment="1">
      <alignment horizontal="left" vertical="center" wrapText="1"/>
    </xf>
    <xf numFmtId="0" fontId="1" fillId="0" borderId="43" xfId="0" applyFont="1" applyBorder="1" applyAlignment="1"/>
    <xf numFmtId="0" fontId="1" fillId="0" borderId="27" xfId="0" applyFont="1" applyBorder="1" applyAlignment="1"/>
    <xf numFmtId="0" fontId="4" fillId="3" borderId="2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3" borderId="25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center" vertical="center"/>
    </xf>
    <xf numFmtId="1" fontId="11" fillId="3" borderId="24" xfId="0" applyNumberFormat="1" applyFont="1" applyFill="1" applyBorder="1" applyAlignment="1">
      <alignment horizontal="left" vertical="center"/>
    </xf>
    <xf numFmtId="0" fontId="11" fillId="3" borderId="24" xfId="0" applyFont="1" applyFill="1" applyBorder="1" applyAlignment="1">
      <alignment horizontal="center" vertical="center" wrapText="1"/>
    </xf>
    <xf numFmtId="0" fontId="4" fillId="3" borderId="48" xfId="0" applyFont="1" applyFill="1" applyBorder="1" applyAlignment="1"/>
    <xf numFmtId="0" fontId="3" fillId="3" borderId="49" xfId="0" applyFont="1" applyFill="1" applyBorder="1" applyAlignment="1"/>
    <xf numFmtId="0" fontId="3" fillId="3" borderId="49" xfId="0" applyFont="1" applyFill="1" applyBorder="1" applyAlignment="1">
      <alignment horizontal="left"/>
    </xf>
    <xf numFmtId="0" fontId="4" fillId="3" borderId="49" xfId="0" applyFont="1" applyFill="1" applyBorder="1" applyAlignment="1"/>
    <xf numFmtId="0" fontId="3" fillId="3" borderId="49" xfId="0" applyFont="1" applyFill="1" applyBorder="1" applyAlignment="1">
      <alignment horizontal="right"/>
    </xf>
    <xf numFmtId="0" fontId="3" fillId="3" borderId="50" xfId="0" applyFont="1" applyFill="1" applyBorder="1" applyAlignment="1"/>
    <xf numFmtId="0" fontId="3" fillId="3" borderId="51" xfId="0" applyFont="1" applyFill="1" applyBorder="1" applyAlignment="1"/>
    <xf numFmtId="0" fontId="3" fillId="3" borderId="25" xfId="0" applyFont="1" applyFill="1" applyBorder="1" applyAlignment="1"/>
    <xf numFmtId="0" fontId="3" fillId="3" borderId="52" xfId="0" applyFont="1" applyFill="1" applyBorder="1" applyAlignment="1"/>
    <xf numFmtId="0" fontId="3" fillId="3" borderId="48" xfId="0" applyFont="1" applyFill="1" applyBorder="1" applyAlignment="1"/>
    <xf numFmtId="0" fontId="3" fillId="3" borderId="51" xfId="0" applyFont="1" applyFill="1" applyBorder="1" applyAlignment="1">
      <alignment horizontal="right" vertical="center"/>
    </xf>
    <xf numFmtId="0" fontId="3" fillId="3" borderId="25" xfId="0" applyFont="1" applyFill="1" applyBorder="1" applyAlignment="1">
      <alignment vertical="center"/>
    </xf>
    <xf numFmtId="0" fontId="4" fillId="3" borderId="56" xfId="0" applyFont="1" applyFill="1" applyBorder="1" applyAlignment="1"/>
    <xf numFmtId="0" fontId="4" fillId="3" borderId="25" xfId="0" applyFont="1" applyFill="1" applyBorder="1" applyAlignment="1"/>
    <xf numFmtId="0" fontId="4" fillId="3" borderId="52" xfId="0" applyFont="1" applyFill="1" applyBorder="1" applyAlignment="1"/>
    <xf numFmtId="0" fontId="3" fillId="0" borderId="0" xfId="0" applyFont="1" applyAlignment="1">
      <alignment vertical="center"/>
    </xf>
    <xf numFmtId="0" fontId="3" fillId="3" borderId="57" xfId="0" applyFont="1" applyFill="1" applyBorder="1" applyAlignment="1">
      <alignment horizontal="center" vertical="center"/>
    </xf>
    <xf numFmtId="0" fontId="4" fillId="5" borderId="58" xfId="0" applyFont="1" applyFill="1" applyBorder="1" applyAlignment="1">
      <alignment horizontal="center" vertical="center"/>
    </xf>
    <xf numFmtId="0" fontId="4" fillId="5" borderId="48" xfId="0" applyFont="1" applyFill="1" applyBorder="1" applyAlignment="1">
      <alignment horizontal="center" vertical="center"/>
    </xf>
    <xf numFmtId="0" fontId="4" fillId="5" borderId="59" xfId="0" applyFont="1" applyFill="1" applyBorder="1" applyAlignment="1">
      <alignment horizontal="center" vertical="center"/>
    </xf>
    <xf numFmtId="0" fontId="13" fillId="6" borderId="59" xfId="0" applyFont="1" applyFill="1" applyBorder="1" applyAlignment="1">
      <alignment horizontal="center" vertical="center"/>
    </xf>
    <xf numFmtId="164" fontId="3" fillId="2" borderId="59" xfId="0" applyNumberFormat="1" applyFont="1" applyFill="1" applyBorder="1" applyAlignment="1">
      <alignment horizontal="center" vertical="center"/>
    </xf>
    <xf numFmtId="0" fontId="13" fillId="7" borderId="59" xfId="0" applyFont="1" applyFill="1" applyBorder="1" applyAlignment="1">
      <alignment horizontal="center" vertical="center"/>
    </xf>
    <xf numFmtId="164" fontId="3" fillId="2" borderId="58" xfId="0" applyNumberFormat="1" applyFont="1" applyFill="1" applyBorder="1" applyAlignment="1">
      <alignment horizontal="center" vertical="center"/>
    </xf>
    <xf numFmtId="0" fontId="13" fillId="8" borderId="59" xfId="0" applyFont="1" applyFill="1" applyBorder="1" applyAlignment="1">
      <alignment horizontal="center"/>
    </xf>
    <xf numFmtId="0" fontId="3" fillId="0" borderId="59" xfId="0" applyFont="1" applyBorder="1" applyAlignment="1">
      <alignment horizontal="center"/>
    </xf>
    <xf numFmtId="9" fontId="3" fillId="2" borderId="59" xfId="0" applyNumberFormat="1" applyFont="1" applyFill="1" applyBorder="1" applyAlignment="1">
      <alignment horizontal="center" vertical="center"/>
    </xf>
    <xf numFmtId="165" fontId="4" fillId="3" borderId="25" xfId="0" applyNumberFormat="1" applyFont="1" applyFill="1" applyBorder="1" applyAlignment="1">
      <alignment horizontal="center"/>
    </xf>
    <xf numFmtId="165" fontId="3" fillId="3" borderId="25" xfId="0" applyNumberFormat="1" applyFont="1" applyFill="1" applyBorder="1" applyAlignment="1"/>
    <xf numFmtId="0" fontId="3" fillId="0" borderId="9" xfId="0" applyFont="1" applyBorder="1" applyAlignment="1"/>
    <xf numFmtId="0" fontId="3" fillId="0" borderId="10" xfId="0" applyFont="1" applyBorder="1" applyAlignment="1"/>
    <xf numFmtId="0" fontId="3" fillId="0" borderId="19" xfId="0" applyFont="1" applyBorder="1" applyAlignment="1"/>
    <xf numFmtId="0" fontId="3" fillId="0" borderId="40" xfId="0" applyFont="1" applyBorder="1" applyAlignment="1"/>
    <xf numFmtId="0" fontId="3" fillId="0" borderId="27" xfId="0" applyFont="1" applyBorder="1" applyAlignment="1"/>
    <xf numFmtId="0" fontId="3" fillId="0" borderId="44" xfId="0" applyFont="1" applyBorder="1" applyAlignment="1"/>
    <xf numFmtId="0" fontId="4" fillId="3" borderId="25" xfId="0" applyFont="1" applyFill="1" applyBorder="1" applyAlignment="1">
      <alignment horizontal="right"/>
    </xf>
    <xf numFmtId="0" fontId="4" fillId="3" borderId="25" xfId="0" applyFont="1" applyFill="1" applyBorder="1" applyAlignment="1">
      <alignment horizontal="center"/>
    </xf>
    <xf numFmtId="0" fontId="4" fillId="3" borderId="48" xfId="0" applyFont="1" applyFill="1" applyBorder="1" applyAlignment="1">
      <alignment vertical="center"/>
    </xf>
    <xf numFmtId="0" fontId="4" fillId="3" borderId="49" xfId="0" applyFont="1" applyFill="1" applyBorder="1" applyAlignment="1">
      <alignment vertical="center"/>
    </xf>
    <xf numFmtId="0" fontId="3" fillId="3" borderId="49" xfId="0" applyFont="1" applyFill="1" applyBorder="1" applyAlignment="1">
      <alignment vertical="center"/>
    </xf>
    <xf numFmtId="0" fontId="3" fillId="3" borderId="49" xfId="0" applyFont="1" applyFill="1" applyBorder="1" applyAlignment="1">
      <alignment vertical="center" wrapText="1"/>
    </xf>
    <xf numFmtId="0" fontId="3" fillId="3" borderId="50" xfId="0" applyFont="1" applyFill="1" applyBorder="1" applyAlignment="1">
      <alignment vertical="center"/>
    </xf>
    <xf numFmtId="166" fontId="3" fillId="0" borderId="0" xfId="0" applyNumberFormat="1" applyFont="1" applyAlignment="1"/>
    <xf numFmtId="0" fontId="3" fillId="0" borderId="0" xfId="0" applyFont="1" applyAlignment="1">
      <alignment vertical="top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1" fontId="18" fillId="0" borderId="38" xfId="0" applyNumberFormat="1" applyFont="1" applyBorder="1" applyAlignment="1">
      <alignment horizontal="center" vertical="center" wrapText="1"/>
    </xf>
    <xf numFmtId="0" fontId="18" fillId="0" borderId="38" xfId="0" applyFont="1" applyBorder="1" applyAlignment="1">
      <alignment vertical="center" wrapText="1"/>
    </xf>
    <xf numFmtId="1" fontId="18" fillId="0" borderId="38" xfId="0" applyNumberFormat="1" applyFont="1" applyBorder="1" applyAlignment="1">
      <alignment vertical="center" wrapText="1"/>
    </xf>
    <xf numFmtId="166" fontId="18" fillId="0" borderId="38" xfId="0" applyNumberFormat="1" applyFont="1" applyBorder="1" applyAlignment="1">
      <alignment vertical="center" wrapText="1"/>
    </xf>
    <xf numFmtId="15" fontId="18" fillId="0" borderId="38" xfId="0" applyNumberFormat="1" applyFont="1" applyBorder="1" applyAlignment="1">
      <alignment horizontal="center" vertical="center" wrapText="1"/>
    </xf>
    <xf numFmtId="1" fontId="18" fillId="0" borderId="38" xfId="0" applyNumberFormat="1" applyFont="1" applyBorder="1" applyAlignment="1">
      <alignment horizontal="center" wrapText="1"/>
    </xf>
    <xf numFmtId="15" fontId="18" fillId="0" borderId="38" xfId="0" applyNumberFormat="1" applyFont="1" applyBorder="1" applyAlignment="1">
      <alignment horizontal="center" wrapText="1"/>
    </xf>
    <xf numFmtId="4" fontId="18" fillId="0" borderId="38" xfId="0" applyNumberFormat="1" applyFont="1" applyBorder="1" applyAlignment="1">
      <alignment horizontal="center" wrapText="1"/>
    </xf>
    <xf numFmtId="166" fontId="18" fillId="0" borderId="38" xfId="0" applyNumberFormat="1" applyFont="1" applyBorder="1" applyAlignment="1">
      <alignment horizontal="center" wrapText="1"/>
    </xf>
    <xf numFmtId="0" fontId="18" fillId="0" borderId="38" xfId="0" applyFont="1" applyBorder="1" applyAlignment="1">
      <alignment wrapText="1"/>
    </xf>
    <xf numFmtId="0" fontId="19" fillId="2" borderId="73" xfId="0" applyFont="1" applyFill="1" applyBorder="1" applyAlignment="1">
      <alignment horizontal="center"/>
    </xf>
    <xf numFmtId="0" fontId="19" fillId="0" borderId="74" xfId="0" applyFont="1" applyBorder="1" applyAlignment="1">
      <alignment horizontal="left"/>
    </xf>
    <xf numFmtId="1" fontId="19" fillId="2" borderId="7" xfId="0" applyNumberFormat="1" applyFont="1" applyFill="1" applyBorder="1" applyAlignment="1">
      <alignment horizontal="left"/>
    </xf>
    <xf numFmtId="166" fontId="19" fillId="2" borderId="7" xfId="0" applyNumberFormat="1" applyFont="1" applyFill="1" applyBorder="1" applyAlignment="1">
      <alignment horizontal="left" vertical="center"/>
    </xf>
    <xf numFmtId="166" fontId="19" fillId="0" borderId="75" xfId="0" applyNumberFormat="1" applyFont="1" applyBorder="1" applyAlignment="1">
      <alignment horizontal="left" vertical="center"/>
    </xf>
    <xf numFmtId="166" fontId="19" fillId="2" borderId="7" xfId="0" applyNumberFormat="1" applyFont="1" applyFill="1" applyBorder="1" applyAlignment="1">
      <alignment horizontal="left"/>
    </xf>
    <xf numFmtId="15" fontId="20" fillId="2" borderId="7" xfId="0" applyNumberFormat="1" applyFont="1" applyFill="1" applyBorder="1" applyAlignment="1">
      <alignment horizontal="left"/>
    </xf>
    <xf numFmtId="167" fontId="20" fillId="2" borderId="7" xfId="0" applyNumberFormat="1" applyFont="1" applyFill="1" applyBorder="1" applyAlignment="1">
      <alignment horizontal="left"/>
    </xf>
    <xf numFmtId="1" fontId="20" fillId="2" borderId="7" xfId="0" applyNumberFormat="1" applyFont="1" applyFill="1" applyBorder="1" applyAlignment="1">
      <alignment horizontal="left"/>
    </xf>
    <xf numFmtId="167" fontId="19" fillId="2" borderId="7" xfId="0" applyNumberFormat="1" applyFont="1" applyFill="1" applyBorder="1" applyAlignment="1">
      <alignment horizontal="left"/>
    </xf>
    <xf numFmtId="15" fontId="19" fillId="0" borderId="7" xfId="0" applyNumberFormat="1" applyFont="1" applyBorder="1" applyAlignment="1">
      <alignment horizontal="left" vertical="center"/>
    </xf>
    <xf numFmtId="4" fontId="19" fillId="2" borderId="7" xfId="0" applyNumberFormat="1" applyFont="1" applyFill="1" applyBorder="1" applyAlignment="1">
      <alignment horizontal="left" vertical="center"/>
    </xf>
    <xf numFmtId="0" fontId="21" fillId="0" borderId="76" xfId="0" applyFont="1" applyBorder="1" applyAlignment="1"/>
    <xf numFmtId="167" fontId="3" fillId="0" borderId="0" xfId="0" applyNumberFormat="1" applyFont="1" applyAlignment="1"/>
    <xf numFmtId="1" fontId="19" fillId="0" borderId="74" xfId="0" applyNumberFormat="1" applyFont="1" applyBorder="1" applyAlignment="1">
      <alignment horizontal="left"/>
    </xf>
    <xf numFmtId="0" fontId="19" fillId="0" borderId="77" xfId="0" applyFont="1" applyBorder="1" applyAlignment="1">
      <alignment horizontal="center"/>
    </xf>
    <xf numFmtId="1" fontId="19" fillId="0" borderId="7" xfId="0" applyNumberFormat="1" applyFont="1" applyBorder="1" applyAlignment="1">
      <alignment horizontal="left"/>
    </xf>
    <xf numFmtId="166" fontId="19" fillId="0" borderId="7" xfId="0" applyNumberFormat="1" applyFont="1" applyBorder="1" applyAlignment="1">
      <alignment horizontal="left" vertical="center"/>
    </xf>
    <xf numFmtId="166" fontId="19" fillId="0" borderId="7" xfId="0" applyNumberFormat="1" applyFont="1" applyBorder="1" applyAlignment="1">
      <alignment horizontal="left"/>
    </xf>
    <xf numFmtId="15" fontId="20" fillId="0" borderId="7" xfId="0" applyNumberFormat="1" applyFont="1" applyBorder="1" applyAlignment="1">
      <alignment horizontal="left"/>
    </xf>
    <xf numFmtId="1" fontId="20" fillId="0" borderId="7" xfId="0" applyNumberFormat="1" applyFont="1" applyBorder="1" applyAlignment="1">
      <alignment horizontal="left"/>
    </xf>
    <xf numFmtId="167" fontId="19" fillId="0" borderId="7" xfId="0" applyNumberFormat="1" applyFont="1" applyBorder="1" applyAlignment="1">
      <alignment horizontal="left"/>
    </xf>
    <xf numFmtId="4" fontId="19" fillId="0" borderId="7" xfId="0" applyNumberFormat="1" applyFont="1" applyBorder="1" applyAlignment="1">
      <alignment horizontal="left" vertical="center"/>
    </xf>
    <xf numFmtId="0" fontId="19" fillId="0" borderId="78" xfId="0" applyFont="1" applyBorder="1" applyAlignment="1">
      <alignment horizontal="center"/>
    </xf>
    <xf numFmtId="0" fontId="19" fillId="0" borderId="7" xfId="0" applyFont="1" applyBorder="1" applyAlignment="1">
      <alignment horizontal="left"/>
    </xf>
    <xf numFmtId="167" fontId="20" fillId="0" borderId="7" xfId="0" applyNumberFormat="1" applyFont="1" applyBorder="1" applyAlignment="1">
      <alignment horizontal="left"/>
    </xf>
    <xf numFmtId="0" fontId="19" fillId="0" borderId="79" xfId="0" applyFont="1" applyBorder="1" applyAlignment="1">
      <alignment horizontal="center"/>
    </xf>
    <xf numFmtId="1" fontId="19" fillId="0" borderId="75" xfId="0" applyNumberFormat="1" applyFont="1" applyBorder="1" applyAlignment="1">
      <alignment horizontal="left"/>
    </xf>
    <xf numFmtId="166" fontId="19" fillId="0" borderId="75" xfId="0" applyNumberFormat="1" applyFont="1" applyBorder="1" applyAlignment="1">
      <alignment horizontal="left"/>
    </xf>
    <xf numFmtId="15" fontId="20" fillId="0" borderId="75" xfId="0" applyNumberFormat="1" applyFont="1" applyBorder="1" applyAlignment="1">
      <alignment horizontal="left"/>
    </xf>
    <xf numFmtId="167" fontId="20" fillId="0" borderId="75" xfId="0" applyNumberFormat="1" applyFont="1" applyBorder="1" applyAlignment="1">
      <alignment horizontal="left"/>
    </xf>
    <xf numFmtId="1" fontId="20" fillId="0" borderId="75" xfId="0" applyNumberFormat="1" applyFont="1" applyBorder="1" applyAlignment="1">
      <alignment horizontal="left"/>
    </xf>
    <xf numFmtId="167" fontId="19" fillId="0" borderId="75" xfId="0" applyNumberFormat="1" applyFont="1" applyBorder="1" applyAlignment="1">
      <alignment horizontal="left"/>
    </xf>
    <xf numFmtId="15" fontId="19" fillId="0" borderId="75" xfId="0" applyNumberFormat="1" applyFont="1" applyBorder="1" applyAlignment="1">
      <alignment horizontal="left" vertical="center"/>
    </xf>
    <xf numFmtId="4" fontId="19" fillId="0" borderId="75" xfId="0" applyNumberFormat="1" applyFont="1" applyBorder="1" applyAlignment="1">
      <alignment horizontal="left" vertical="center"/>
    </xf>
    <xf numFmtId="0" fontId="19" fillId="0" borderId="80" xfId="0" applyFont="1" applyBorder="1" applyAlignment="1">
      <alignment horizontal="center"/>
    </xf>
    <xf numFmtId="166" fontId="19" fillId="2" borderId="81" xfId="0" applyNumberFormat="1" applyFont="1" applyFill="1" applyBorder="1" applyAlignment="1">
      <alignment horizontal="left" vertical="center"/>
    </xf>
    <xf numFmtId="0" fontId="7" fillId="0" borderId="0" xfId="0" applyFont="1"/>
    <xf numFmtId="1" fontId="19" fillId="0" borderId="0" xfId="0" applyNumberFormat="1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166" fontId="19" fillId="0" borderId="0" xfId="0" applyNumberFormat="1" applyFont="1" applyAlignment="1">
      <alignment horizontal="left" vertical="center"/>
    </xf>
    <xf numFmtId="166" fontId="19" fillId="0" borderId="0" xfId="0" applyNumberFormat="1" applyFont="1" applyAlignment="1">
      <alignment horizontal="left"/>
    </xf>
    <xf numFmtId="15" fontId="20" fillId="0" borderId="0" xfId="0" applyNumberFormat="1" applyFont="1" applyAlignment="1">
      <alignment horizontal="left"/>
    </xf>
    <xf numFmtId="1" fontId="20" fillId="0" borderId="0" xfId="0" applyNumberFormat="1" applyFont="1" applyAlignment="1">
      <alignment horizontal="left"/>
    </xf>
    <xf numFmtId="167" fontId="19" fillId="0" borderId="0" xfId="0" applyNumberFormat="1" applyFont="1" applyAlignment="1">
      <alignment horizontal="left"/>
    </xf>
    <xf numFmtId="15" fontId="19" fillId="0" borderId="0" xfId="0" applyNumberFormat="1" applyFont="1" applyAlignment="1">
      <alignment horizontal="left" vertical="center"/>
    </xf>
    <xf numFmtId="4" fontId="19" fillId="0" borderId="0" xfId="0" applyNumberFormat="1" applyFont="1" applyAlignment="1">
      <alignment horizontal="left" vertical="center"/>
    </xf>
    <xf numFmtId="0" fontId="21" fillId="0" borderId="0" xfId="0" applyFont="1" applyAlignment="1"/>
    <xf numFmtId="1" fontId="19" fillId="0" borderId="82" xfId="0" applyNumberFormat="1" applyFont="1" applyBorder="1" applyAlignment="1">
      <alignment horizontal="left"/>
    </xf>
    <xf numFmtId="166" fontId="19" fillId="0" borderId="82" xfId="0" applyNumberFormat="1" applyFont="1" applyBorder="1" applyAlignment="1">
      <alignment horizontal="left" vertical="center"/>
    </xf>
    <xf numFmtId="15" fontId="20" fillId="0" borderId="82" xfId="0" applyNumberFormat="1" applyFont="1" applyBorder="1" applyAlignment="1">
      <alignment horizontal="left"/>
    </xf>
    <xf numFmtId="1" fontId="20" fillId="0" borderId="82" xfId="0" applyNumberFormat="1" applyFont="1" applyBorder="1" applyAlignment="1">
      <alignment horizontal="left"/>
    </xf>
    <xf numFmtId="167" fontId="19" fillId="0" borderId="82" xfId="0" applyNumberFormat="1" applyFont="1" applyBorder="1" applyAlignment="1">
      <alignment horizontal="left"/>
    </xf>
    <xf numFmtId="15" fontId="19" fillId="0" borderId="82" xfId="0" applyNumberFormat="1" applyFont="1" applyBorder="1" applyAlignment="1">
      <alignment horizontal="left" vertical="center"/>
    </xf>
    <xf numFmtId="0" fontId="4" fillId="0" borderId="83" xfId="0" applyFont="1" applyBorder="1" applyAlignment="1">
      <alignment vertical="center" wrapText="1"/>
    </xf>
    <xf numFmtId="0" fontId="4" fillId="0" borderId="84" xfId="0" applyFont="1" applyBorder="1" applyAlignment="1">
      <alignment vertical="center" wrapText="1"/>
    </xf>
    <xf numFmtId="0" fontId="4" fillId="0" borderId="85" xfId="0" applyFont="1" applyBorder="1" applyAlignment="1">
      <alignment vertical="center" wrapText="1"/>
    </xf>
    <xf numFmtId="1" fontId="19" fillId="0" borderId="86" xfId="0" applyNumberFormat="1" applyFont="1" applyBorder="1" applyAlignment="1">
      <alignment horizontal="left"/>
    </xf>
    <xf numFmtId="4" fontId="19" fillId="2" borderId="87" xfId="0" applyNumberFormat="1" applyFont="1" applyFill="1" applyBorder="1" applyAlignment="1">
      <alignment horizontal="left" vertical="center"/>
    </xf>
    <xf numFmtId="166" fontId="3" fillId="0" borderId="88" xfId="0" applyNumberFormat="1" applyFont="1" applyBorder="1" applyAlignment="1"/>
    <xf numFmtId="0" fontId="19" fillId="0" borderId="89" xfId="0" applyFont="1" applyBorder="1" applyAlignment="1">
      <alignment horizontal="left"/>
    </xf>
    <xf numFmtId="4" fontId="19" fillId="0" borderId="59" xfId="0" applyNumberFormat="1" applyFont="1" applyBorder="1" applyAlignment="1">
      <alignment horizontal="left" vertical="center"/>
    </xf>
    <xf numFmtId="166" fontId="3" fillId="0" borderId="90" xfId="0" applyNumberFormat="1" applyFont="1" applyBorder="1" applyAlignment="1"/>
    <xf numFmtId="0" fontId="19" fillId="0" borderId="91" xfId="0" applyFont="1" applyBorder="1" applyAlignment="1">
      <alignment horizontal="left"/>
    </xf>
    <xf numFmtId="4" fontId="19" fillId="0" borderId="92" xfId="0" applyNumberFormat="1" applyFont="1" applyBorder="1" applyAlignment="1">
      <alignment horizontal="left" vertical="center"/>
    </xf>
    <xf numFmtId="166" fontId="3" fillId="0" borderId="93" xfId="0" applyNumberFormat="1" applyFont="1" applyBorder="1" applyAlignment="1"/>
    <xf numFmtId="0" fontId="0" fillId="0" borderId="0" xfId="0" applyFont="1" applyAlignment="1"/>
    <xf numFmtId="0" fontId="24" fillId="0" borderId="0" xfId="0" applyFont="1" applyAlignment="1"/>
    <xf numFmtId="0" fontId="25" fillId="0" borderId="0" xfId="0" applyFont="1" applyAlignment="1">
      <alignment vertical="center" wrapText="1"/>
    </xf>
    <xf numFmtId="0" fontId="5" fillId="0" borderId="0" xfId="0" applyFont="1" applyAlignment="1"/>
    <xf numFmtId="0" fontId="0" fillId="0" borderId="0" xfId="0" applyFont="1" applyAlignment="1"/>
    <xf numFmtId="0" fontId="27" fillId="0" borderId="48" xfId="0" applyFont="1" applyBorder="1" applyAlignment="1">
      <alignment horizontal="left" vertical="top" wrapText="1"/>
    </xf>
    <xf numFmtId="0" fontId="27" fillId="0" borderId="62" xfId="0" applyFont="1" applyBorder="1" applyAlignment="1">
      <alignment horizontal="left" vertical="top" wrapText="1"/>
    </xf>
    <xf numFmtId="0" fontId="27" fillId="0" borderId="50" xfId="0" applyFont="1" applyBorder="1" applyAlignment="1">
      <alignment horizontal="left" vertical="top" wrapText="1"/>
    </xf>
    <xf numFmtId="0" fontId="27" fillId="0" borderId="51" xfId="0" applyFont="1" applyBorder="1" applyAlignment="1">
      <alignment horizontal="left" vertical="top" wrapText="1"/>
    </xf>
    <xf numFmtId="0" fontId="27" fillId="0" borderId="72" xfId="0" applyFont="1" applyBorder="1" applyAlignment="1">
      <alignment horizontal="left" vertical="top" wrapText="1"/>
    </xf>
    <xf numFmtId="0" fontId="27" fillId="0" borderId="52" xfId="0" applyFont="1" applyBorder="1" applyAlignment="1">
      <alignment horizontal="left" vertical="top" wrapText="1"/>
    </xf>
    <xf numFmtId="0" fontId="27" fillId="0" borderId="43" xfId="0" applyFont="1" applyBorder="1" applyAlignment="1">
      <alignment horizontal="left" vertical="top" wrapText="1"/>
    </xf>
    <xf numFmtId="0" fontId="27" fillId="0" borderId="61" xfId="0" applyFont="1" applyBorder="1" applyAlignment="1">
      <alignment horizontal="left" vertical="top" wrapText="1"/>
    </xf>
    <xf numFmtId="0" fontId="27" fillId="0" borderId="57" xfId="0" applyFont="1" applyBorder="1" applyAlignment="1">
      <alignment horizontal="left" vertical="top" wrapText="1"/>
    </xf>
    <xf numFmtId="0" fontId="22" fillId="2" borderId="1" xfId="0" applyFont="1" applyFill="1" applyBorder="1" applyAlignment="1">
      <alignment horizontal="right"/>
    </xf>
    <xf numFmtId="0" fontId="5" fillId="0" borderId="2" xfId="0" applyFont="1" applyBorder="1"/>
    <xf numFmtId="0" fontId="5" fillId="0" borderId="3" xfId="0" applyFont="1" applyBorder="1"/>
    <xf numFmtId="0" fontId="26" fillId="0" borderId="4" xfId="0" applyFont="1" applyBorder="1" applyAlignment="1">
      <alignment horizontal="center" vertical="center"/>
    </xf>
    <xf numFmtId="0" fontId="5" fillId="0" borderId="5" xfId="0" applyFont="1" applyBorder="1"/>
    <xf numFmtId="0" fontId="5" fillId="0" borderId="6" xfId="0" applyFont="1" applyBorder="1"/>
    <xf numFmtId="0" fontId="22" fillId="0" borderId="0" xfId="0" applyFont="1" applyAlignment="1">
      <alignment horizontal="right"/>
    </xf>
    <xf numFmtId="0" fontId="23" fillId="0" borderId="0" xfId="0" applyFont="1" applyAlignment="1"/>
    <xf numFmtId="0" fontId="22" fillId="3" borderId="8" xfId="0" applyFont="1" applyFill="1" applyBorder="1" applyAlignment="1">
      <alignment horizontal="left" vertical="center" wrapText="1"/>
    </xf>
    <xf numFmtId="0" fontId="5" fillId="0" borderId="9" xfId="0" applyFont="1" applyBorder="1"/>
    <xf numFmtId="0" fontId="5" fillId="0" borderId="10" xfId="0" applyFont="1" applyBorder="1"/>
    <xf numFmtId="0" fontId="22" fillId="3" borderId="59" xfId="0" applyFont="1" applyFill="1" applyBorder="1" applyAlignment="1">
      <alignment horizontal="center" vertical="center" wrapText="1"/>
    </xf>
    <xf numFmtId="0" fontId="22" fillId="0" borderId="94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8" fillId="3" borderId="8" xfId="0" applyFont="1" applyFill="1" applyBorder="1" applyAlignment="1">
      <alignment horizontal="center" vertical="center" wrapText="1"/>
    </xf>
    <xf numFmtId="0" fontId="28" fillId="3" borderId="45" xfId="0" applyFont="1" applyFill="1" applyBorder="1" applyAlignment="1">
      <alignment horizontal="center" vertical="center" wrapText="1"/>
    </xf>
    <xf numFmtId="0" fontId="28" fillId="3" borderId="10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2" fillId="3" borderId="45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8" fillId="0" borderId="38" xfId="0" applyFont="1" applyBorder="1" applyAlignment="1">
      <alignment horizontal="left" vertical="center" wrapText="1"/>
    </xf>
    <xf numFmtId="0" fontId="5" fillId="0" borderId="36" xfId="0" applyFont="1" applyBorder="1"/>
    <xf numFmtId="0" fontId="4" fillId="4" borderId="28" xfId="0" applyFont="1" applyFill="1" applyBorder="1" applyAlignment="1">
      <alignment horizontal="center" vertical="center" wrapText="1"/>
    </xf>
    <xf numFmtId="0" fontId="5" fillId="0" borderId="32" xfId="0" applyFont="1" applyBorder="1"/>
    <xf numFmtId="0" fontId="8" fillId="4" borderId="29" xfId="0" applyFont="1" applyFill="1" applyBorder="1" applyAlignment="1">
      <alignment horizontal="center" vertical="center" wrapText="1"/>
    </xf>
    <xf numFmtId="0" fontId="5" fillId="0" borderId="33" xfId="0" applyFont="1" applyBorder="1"/>
    <xf numFmtId="0" fontId="9" fillId="4" borderId="29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5" fillId="0" borderId="31" xfId="0" applyFont="1" applyBorder="1"/>
    <xf numFmtId="0" fontId="3" fillId="3" borderId="63" xfId="0" applyFont="1" applyFill="1" applyBorder="1" applyAlignment="1">
      <alignment horizontal="center" vertical="center"/>
    </xf>
    <xf numFmtId="0" fontId="5" fillId="0" borderId="17" xfId="0" applyFont="1" applyBorder="1"/>
    <xf numFmtId="0" fontId="5" fillId="0" borderId="64" xfId="0" applyFont="1" applyBorder="1"/>
    <xf numFmtId="0" fontId="5" fillId="0" borderId="67" xfId="0" applyFont="1" applyBorder="1"/>
    <xf numFmtId="0" fontId="0" fillId="0" borderId="0" xfId="0" applyFont="1" applyAlignment="1"/>
    <xf numFmtId="0" fontId="5" fillId="0" borderId="68" xfId="0" applyFont="1" applyBorder="1"/>
    <xf numFmtId="0" fontId="5" fillId="0" borderId="70" xfId="0" applyFont="1" applyBorder="1"/>
    <xf numFmtId="0" fontId="5" fillId="0" borderId="71" xfId="0" applyFont="1" applyBorder="1"/>
    <xf numFmtId="0" fontId="5" fillId="0" borderId="72" xfId="0" applyFont="1" applyBorder="1"/>
    <xf numFmtId="0" fontId="3" fillId="0" borderId="19" xfId="0" applyFont="1" applyBorder="1" applyAlignment="1"/>
    <xf numFmtId="165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 vertical="center"/>
    </xf>
    <xf numFmtId="0" fontId="5" fillId="0" borderId="18" xfId="0" applyFont="1" applyBorder="1"/>
    <xf numFmtId="0" fontId="5" fillId="0" borderId="41" xfId="0" applyFont="1" applyBorder="1"/>
    <xf numFmtId="0" fontId="5" fillId="0" borderId="42" xfId="0" applyFont="1" applyBorder="1"/>
    <xf numFmtId="0" fontId="5" fillId="0" borderId="43" xfId="0" applyFont="1" applyBorder="1"/>
    <xf numFmtId="0" fontId="5" fillId="0" borderId="27" xfId="0" applyFont="1" applyBorder="1"/>
    <xf numFmtId="0" fontId="5" fillId="0" borderId="44" xfId="0" applyFont="1" applyBorder="1"/>
    <xf numFmtId="0" fontId="3" fillId="3" borderId="62" xfId="0" applyFont="1" applyFill="1" applyBorder="1" applyAlignment="1">
      <alignment horizontal="center"/>
    </xf>
    <xf numFmtId="0" fontId="5" fillId="0" borderId="66" xfId="0" applyFont="1" applyBorder="1"/>
    <xf numFmtId="0" fontId="5" fillId="0" borderId="69" xfId="0" applyFont="1" applyBorder="1"/>
    <xf numFmtId="0" fontId="3" fillId="3" borderId="63" xfId="0" applyFont="1" applyFill="1" applyBorder="1" applyAlignment="1">
      <alignment horizontal="left"/>
    </xf>
    <xf numFmtId="0" fontId="3" fillId="3" borderId="63" xfId="0" applyFont="1" applyFill="1" applyBorder="1" applyAlignment="1">
      <alignment horizontal="center"/>
    </xf>
    <xf numFmtId="0" fontId="3" fillId="3" borderId="65" xfId="0" applyFont="1" applyFill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5" fillId="0" borderId="19" xfId="0" applyFont="1" applyBorder="1"/>
    <xf numFmtId="0" fontId="5" fillId="0" borderId="40" xfId="0" applyFont="1" applyBorder="1"/>
    <xf numFmtId="0" fontId="1" fillId="0" borderId="39" xfId="0" applyFont="1" applyBorder="1" applyAlignment="1">
      <alignment horizontal="left" vertical="center" wrapText="1"/>
    </xf>
    <xf numFmtId="0" fontId="1" fillId="0" borderId="41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3" xfId="0" applyFont="1" applyBorder="1" applyAlignment="1">
      <alignment horizontal="left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5" fillId="0" borderId="45" xfId="0" applyFont="1" applyBorder="1"/>
    <xf numFmtId="0" fontId="4" fillId="3" borderId="11" xfId="0" applyFont="1" applyFill="1" applyBorder="1" applyAlignment="1">
      <alignment horizontal="left" vertical="center"/>
    </xf>
    <xf numFmtId="0" fontId="5" fillId="0" borderId="12" xfId="0" applyFont="1" applyBorder="1"/>
    <xf numFmtId="0" fontId="5" fillId="0" borderId="46" xfId="0" applyFont="1" applyBorder="1"/>
    <xf numFmtId="0" fontId="4" fillId="3" borderId="53" xfId="0" applyFont="1" applyFill="1" applyBorder="1" applyAlignment="1">
      <alignment horizontal="center" vertical="center"/>
    </xf>
    <xf numFmtId="0" fontId="5" fillId="0" borderId="54" xfId="0" applyFont="1" applyBorder="1"/>
    <xf numFmtId="0" fontId="5" fillId="0" borderId="55" xfId="0" applyFont="1" applyBorder="1"/>
    <xf numFmtId="0" fontId="4" fillId="3" borderId="39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4" fillId="5" borderId="11" xfId="0" applyFont="1" applyFill="1" applyBorder="1" applyAlignment="1">
      <alignment horizontal="center" vertical="center" wrapText="1"/>
    </xf>
    <xf numFmtId="0" fontId="5" fillId="0" borderId="13" xfId="0" applyFont="1" applyBorder="1"/>
    <xf numFmtId="0" fontId="12" fillId="0" borderId="9" xfId="0" applyFont="1" applyBorder="1" applyAlignment="1">
      <alignment horizontal="center" vertical="center" wrapText="1"/>
    </xf>
    <xf numFmtId="1" fontId="11" fillId="3" borderId="47" xfId="0" applyNumberFormat="1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center" vertical="center"/>
    </xf>
    <xf numFmtId="9" fontId="11" fillId="3" borderId="47" xfId="0" applyNumberFormat="1" applyFont="1" applyFill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/>
    </xf>
    <xf numFmtId="0" fontId="4" fillId="3" borderId="39" xfId="0" applyFont="1" applyFill="1" applyBorder="1" applyAlignment="1">
      <alignment horizontal="left" vertical="center" wrapText="1"/>
    </xf>
    <xf numFmtId="0" fontId="4" fillId="9" borderId="14" xfId="0" applyFont="1" applyFill="1" applyBorder="1" applyAlignment="1">
      <alignment horizontal="center" vertical="center" wrapText="1"/>
    </xf>
    <xf numFmtId="0" fontId="5" fillId="0" borderId="15" xfId="0" applyFont="1" applyBorder="1"/>
    <xf numFmtId="165" fontId="4" fillId="3" borderId="8" xfId="0" applyNumberFormat="1" applyFont="1" applyFill="1" applyBorder="1" applyAlignment="1">
      <alignment horizontal="left" vertical="center" wrapText="1"/>
    </xf>
    <xf numFmtId="0" fontId="4" fillId="10" borderId="14" xfId="0" applyFont="1" applyFill="1" applyBorder="1" applyAlignment="1">
      <alignment horizontal="center" vertical="center" wrapText="1"/>
    </xf>
    <xf numFmtId="0" fontId="4" fillId="11" borderId="16" xfId="0" applyFont="1" applyFill="1" applyBorder="1" applyAlignment="1">
      <alignment horizontal="center" vertical="center" wrapText="1"/>
    </xf>
    <xf numFmtId="0" fontId="5" fillId="0" borderId="60" xfId="0" applyFont="1" applyBorder="1"/>
    <xf numFmtId="0" fontId="5" fillId="0" borderId="61" xfId="0" applyFont="1" applyBorder="1"/>
    <xf numFmtId="0" fontId="4" fillId="3" borderId="16" xfId="0" applyFont="1" applyFill="1" applyBorder="1" applyAlignment="1">
      <alignment horizontal="center" vertical="center" wrapText="1"/>
    </xf>
    <xf numFmtId="164" fontId="11" fillId="3" borderId="47" xfId="0" applyNumberFormat="1" applyFont="1" applyFill="1" applyBorder="1" applyAlignment="1">
      <alignment horizontal="center" vertical="center" wrapText="1"/>
    </xf>
    <xf numFmtId="0" fontId="3" fillId="0" borderId="43" xfId="0" applyFont="1" applyBorder="1" applyAlignment="1">
      <alignment horizontal="center"/>
    </xf>
    <xf numFmtId="0" fontId="14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5" fillId="0" borderId="26" xfId="0" applyFont="1" applyBorder="1"/>
    <xf numFmtId="0" fontId="3" fillId="0" borderId="39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26" fillId="0" borderId="61" xfId="0" applyFont="1" applyBorder="1" applyAlignment="1">
      <alignment vertical="center"/>
    </xf>
    <xf numFmtId="0" fontId="5" fillId="12" borderId="61" xfId="0" applyFont="1" applyFill="1" applyBorder="1" applyAlignment="1">
      <alignment horizontal="center" vertical="center"/>
    </xf>
    <xf numFmtId="0" fontId="5" fillId="13" borderId="61" xfId="0" applyFont="1" applyFill="1" applyBorder="1" applyAlignment="1">
      <alignment horizontal="center" vertical="center"/>
    </xf>
    <xf numFmtId="0" fontId="5" fillId="14" borderId="61" xfId="0" applyFont="1" applyFill="1" applyBorder="1" applyAlignment="1">
      <alignment horizontal="center" vertical="center"/>
    </xf>
    <xf numFmtId="0" fontId="0" fillId="0" borderId="95" xfId="0" applyFont="1" applyBorder="1" applyAlignment="1">
      <alignment horizontal="center"/>
    </xf>
    <xf numFmtId="0" fontId="0" fillId="0" borderId="96" xfId="0" applyFont="1" applyBorder="1" applyAlignment="1">
      <alignment horizontal="center"/>
    </xf>
    <xf numFmtId="0" fontId="29" fillId="0" borderId="95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lineChart>
        <c:grouping val="standard"/>
        <c:varyColors val="1"/>
        <c:ser>
          <c:idx val="0"/>
          <c:order val="0"/>
          <c:tx>
            <c:strRef>
              <c:f>'PUNTUALIDAD DE PAGO'!$A$24</c:f>
              <c:strCache>
                <c:ptCount val="1"/>
                <c:pt idx="0">
                  <c:v>Meta</c:v>
                </c:pt>
              </c:strCache>
            </c:strRef>
          </c:tx>
          <c:spPr>
            <a:ln w="28575" cmpd="sng">
              <a:solidFill>
                <a:srgbClr val="666699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'PUNTUALIDAD DE PAGO'!$B$23:$M$23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'PUNTUALIDAD DE PAGO'!$B$24:$M$24</c:f>
              <c:numCache>
                <c:formatCode>0;[Red]0</c:formatCode>
                <c:ptCount val="12"/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11-4381-ABFC-41FD11498212}"/>
            </c:ext>
          </c:extLst>
        </c:ser>
        <c:ser>
          <c:idx val="1"/>
          <c:order val="1"/>
          <c:tx>
            <c:strRef>
              <c:f>'PUNTUALIDAD DE PAGO'!$B$25</c:f>
              <c:strCache>
                <c:ptCount val="1"/>
              </c:strCache>
            </c:strRef>
          </c:tx>
          <c:spPr>
            <a:ln w="28575" cmpd="sng">
              <a:solidFill>
                <a:srgbClr val="993366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'PUNTUALIDAD DE PAGO'!$B$23:$M$23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'PUNTUALIDAD DE PAGO'!$C$25:$M$25</c:f>
              <c:numCache>
                <c:formatCode>0;[Red]0</c:formatCode>
                <c:ptCount val="11"/>
                <c:pt idx="4">
                  <c:v>95</c:v>
                </c:pt>
                <c:pt idx="5">
                  <c:v>96</c:v>
                </c:pt>
                <c:pt idx="6">
                  <c:v>97</c:v>
                </c:pt>
                <c:pt idx="7">
                  <c:v>98</c:v>
                </c:pt>
                <c:pt idx="8">
                  <c:v>99</c:v>
                </c:pt>
                <c:pt idx="9">
                  <c:v>100</c:v>
                </c:pt>
                <c:pt idx="1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11-4381-ABFC-41FD11498212}"/>
            </c:ext>
          </c:extLst>
        </c:ser>
        <c:ser>
          <c:idx val="2"/>
          <c:order val="2"/>
          <c:tx>
            <c:strRef>
              <c:f>'PUNTUALIDAD DE PAGO'!$B$26</c:f>
              <c:strCache>
                <c:ptCount val="1"/>
              </c:strCache>
            </c:strRef>
          </c:tx>
          <c:spPr>
            <a:ln w="28575" cmpd="sng">
              <a:solidFill>
                <a:srgbClr val="99CC00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'PUNTUALIDAD DE PAGO'!$B$23:$M$23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'PUNTUALIDAD DE PAGO'!$C$26:$M$26</c:f>
              <c:numCache>
                <c:formatCode>0;[Red]0</c:formatCode>
                <c:ptCount val="11"/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11-4381-ABFC-41FD11498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2573412"/>
        <c:axId val="225726736"/>
      </c:lineChart>
      <c:catAx>
        <c:axId val="5625734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225726736"/>
        <c:crosses val="autoZero"/>
        <c:auto val="1"/>
        <c:lblAlgn val="ctr"/>
        <c:lblOffset val="100"/>
        <c:noMultiLvlLbl val="1"/>
      </c:catAx>
      <c:valAx>
        <c:axId val="22572673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;[Red]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56257341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MX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lineChart>
        <c:grouping val="standard"/>
        <c:varyColors val="1"/>
        <c:ser>
          <c:idx val="0"/>
          <c:order val="0"/>
          <c:tx>
            <c:strRef>
              <c:f>'PAGOS PENDIENTES'!$A$24</c:f>
              <c:strCache>
                <c:ptCount val="1"/>
                <c:pt idx="0">
                  <c:v>Meta</c:v>
                </c:pt>
              </c:strCache>
            </c:strRef>
          </c:tx>
          <c:spPr>
            <a:ln w="28575" cmpd="sng">
              <a:solidFill>
                <a:srgbClr val="666699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'PAGOS PENDIENTES'!$B$23:$M$23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'PAGOS PENDIENTES'!$B$24:$M$24</c:f>
              <c:numCache>
                <c:formatCode>0;[Red]0</c:formatCode>
                <c:ptCount val="12"/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EE-4373-BEF0-E25694E8677A}"/>
            </c:ext>
          </c:extLst>
        </c:ser>
        <c:ser>
          <c:idx val="1"/>
          <c:order val="1"/>
          <c:tx>
            <c:strRef>
              <c:f>'PAGOS PENDIENTES'!$B$25</c:f>
              <c:strCache>
                <c:ptCount val="1"/>
              </c:strCache>
            </c:strRef>
          </c:tx>
          <c:spPr>
            <a:ln w="28575" cmpd="sng">
              <a:solidFill>
                <a:srgbClr val="993366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'PAGOS PENDIENTES'!$B$23:$M$23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'PAGOS PENDIENTES'!$C$25:$M$25</c:f>
              <c:numCache>
                <c:formatCode>0;[Red]0</c:formatCode>
                <c:ptCount val="11"/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18</c:v>
                </c:pt>
                <c:pt idx="8">
                  <c:v>18</c:v>
                </c:pt>
                <c:pt idx="9">
                  <c:v>17</c:v>
                </c:pt>
                <c:pt idx="1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EE-4373-BEF0-E25694E86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7912132"/>
        <c:axId val="1201374183"/>
      </c:lineChart>
      <c:catAx>
        <c:axId val="13479121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1201374183"/>
        <c:crosses val="autoZero"/>
        <c:auto val="1"/>
        <c:lblAlgn val="ctr"/>
        <c:lblOffset val="100"/>
        <c:noMultiLvlLbl val="1"/>
      </c:catAx>
      <c:valAx>
        <c:axId val="120137418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;[Red]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134791213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MX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chart" Target="../charts/chart2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9525</xdr:rowOff>
    </xdr:from>
    <xdr:ext cx="7781925" cy="647700"/>
    <xdr:grpSp>
      <xdr:nvGrpSpPr>
        <xdr:cNvPr id="2" name="Shape 2"/>
        <xdr:cNvGrpSpPr/>
      </xdr:nvGrpSpPr>
      <xdr:grpSpPr>
        <a:xfrm>
          <a:off x="19050" y="9525"/>
          <a:ext cx="7781925" cy="647700"/>
          <a:chOff x="1455038" y="3456150"/>
          <a:chExt cx="7781925" cy="647700"/>
        </a:xfrm>
      </xdr:grpSpPr>
      <xdr:grpSp>
        <xdr:nvGrpSpPr>
          <xdr:cNvPr id="3" name="Shape 3"/>
          <xdr:cNvGrpSpPr/>
        </xdr:nvGrpSpPr>
        <xdr:grpSpPr>
          <a:xfrm>
            <a:off x="1455038" y="3456150"/>
            <a:ext cx="7781925" cy="647700"/>
            <a:chOff x="198023" y="326013"/>
            <a:chExt cx="6428111" cy="651934"/>
          </a:xfrm>
        </xdr:grpSpPr>
        <xdr:sp macro="" textlink="">
          <xdr:nvSpPr>
            <xdr:cNvPr id="4" name="Shape 4"/>
            <xdr:cNvSpPr/>
          </xdr:nvSpPr>
          <xdr:spPr>
            <a:xfrm>
              <a:off x="198023" y="326013"/>
              <a:ext cx="6428100" cy="6519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pic>
          <xdr:nvPicPr>
            <xdr:cNvPr id="5" name="Shape 5"/>
            <xdr:cNvPicPr preferRelativeResize="0"/>
          </xdr:nvPicPr>
          <xdr:blipFill rotWithShape="1">
            <a:blip xmlns:r="http://schemas.openxmlformats.org/officeDocument/2006/relationships" r:embed="rId1">
              <a:alphaModFix/>
            </a:blip>
            <a:srcRect/>
            <a:stretch/>
          </xdr:blipFill>
          <xdr:spPr>
            <a:xfrm>
              <a:off x="198023" y="326013"/>
              <a:ext cx="6428111" cy="651934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6" name="Shape 6"/>
            <xdr:cNvSpPr/>
          </xdr:nvSpPr>
          <xdr:spPr>
            <a:xfrm>
              <a:off x="871359" y="421886"/>
              <a:ext cx="2549698" cy="201333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</xdr:spPr>
          <xdr:txBody>
            <a:bodyPr spcFirstLastPara="1" wrap="square" lIns="91425" tIns="45700" rIns="91425" bIns="45700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000" b="1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Formato Retroalimentación al PDI</a:t>
              </a:r>
              <a:endParaRPr sz="1400"/>
            </a:p>
          </xdr:txBody>
        </xdr:sp>
        <xdr:sp macro="" textlink="">
          <xdr:nvSpPr>
            <xdr:cNvPr id="7" name="Shape 7"/>
            <xdr:cNvSpPr/>
          </xdr:nvSpPr>
          <xdr:spPr>
            <a:xfrm>
              <a:off x="862381" y="719091"/>
              <a:ext cx="3348723" cy="21092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</xdr:spPr>
          <xdr:txBody>
            <a:bodyPr spcFirstLastPara="1" wrap="square" lIns="91425" tIns="45700" rIns="91425" bIns="45700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000" b="1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Fecha de Elaboración:  25 de noviembre de 2024</a:t>
              </a:r>
              <a:endParaRPr sz="1400"/>
            </a:p>
          </xdr:txBody>
        </xdr:sp>
        <xdr:sp macro="" textlink="">
          <xdr:nvSpPr>
            <xdr:cNvPr id="8" name="Shape 8"/>
            <xdr:cNvSpPr/>
          </xdr:nvSpPr>
          <xdr:spPr>
            <a:xfrm>
              <a:off x="4067459" y="412298"/>
              <a:ext cx="1283827" cy="201333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</xdr:spPr>
          <xdr:txBody>
            <a:bodyPr spcFirstLastPara="1" wrap="square" lIns="91425" tIns="45700" rIns="91425" bIns="45700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000" b="1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ID: FOR-13-00-03</a:t>
              </a:r>
              <a:endParaRPr sz="1400"/>
            </a:p>
          </xdr:txBody>
        </xdr:sp>
        <xdr:sp macro="" textlink="">
          <xdr:nvSpPr>
            <xdr:cNvPr id="9" name="Shape 9"/>
            <xdr:cNvSpPr/>
          </xdr:nvSpPr>
          <xdr:spPr>
            <a:xfrm>
              <a:off x="4211103" y="719091"/>
              <a:ext cx="978581" cy="201333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</xdr:spPr>
          <xdr:txBody>
            <a:bodyPr spcFirstLastPara="1" wrap="square" lIns="91425" tIns="45700" rIns="91425" bIns="45700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000" b="1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Revisión: 02</a:t>
              </a:r>
              <a:endParaRPr sz="1400"/>
            </a:p>
          </xdr:txBody>
        </xdr:sp>
      </xdr:grp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409575</xdr:colOff>
      <xdr:row>8</xdr:row>
      <xdr:rowOff>114300</xdr:rowOff>
    </xdr:from>
    <xdr:ext cx="6696075" cy="3381375"/>
    <xdr:graphicFrame macro="">
      <xdr:nvGraphicFramePr>
        <xdr:cNvPr id="35236432" name="Chart 1" descr="Chart 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2</xdr:col>
      <xdr:colOff>76200</xdr:colOff>
      <xdr:row>44</xdr:row>
      <xdr:rowOff>95250</xdr:rowOff>
    </xdr:from>
    <xdr:ext cx="876300" cy="685800"/>
    <xdr:grpSp>
      <xdr:nvGrpSpPr>
        <xdr:cNvPr id="2" name="Shape 2"/>
        <xdr:cNvGrpSpPr/>
      </xdr:nvGrpSpPr>
      <xdr:grpSpPr>
        <a:xfrm>
          <a:off x="4907850" y="3437100"/>
          <a:ext cx="876300" cy="685800"/>
          <a:chOff x="4907850" y="3437100"/>
          <a:chExt cx="876300" cy="685800"/>
        </a:xfrm>
      </xdr:grpSpPr>
      <xdr:grpSp>
        <xdr:nvGrpSpPr>
          <xdr:cNvPr id="10" name="Shape 10"/>
          <xdr:cNvGrpSpPr/>
        </xdr:nvGrpSpPr>
        <xdr:grpSpPr>
          <a:xfrm>
            <a:off x="4907850" y="3437100"/>
            <a:ext cx="876300" cy="685800"/>
            <a:chOff x="1050" y="187"/>
            <a:chExt cx="145" cy="135"/>
          </a:xfrm>
        </xdr:grpSpPr>
        <xdr:sp macro="" textlink="">
          <xdr:nvSpPr>
            <xdr:cNvPr id="4" name="Shape 4"/>
            <xdr:cNvSpPr/>
          </xdr:nvSpPr>
          <xdr:spPr>
            <a:xfrm>
              <a:off x="1050" y="187"/>
              <a:ext cx="125" cy="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1" name="Shape 11"/>
            <xdr:cNvSpPr/>
          </xdr:nvSpPr>
          <xdr:spPr>
            <a:xfrm>
              <a:off x="1050" y="187"/>
              <a:ext cx="145" cy="135"/>
            </a:xfrm>
            <a:prstGeom prst="ellipse">
              <a:avLst/>
            </a:prstGeom>
            <a:solidFill>
              <a:srgbClr val="FF0000"/>
            </a:solidFill>
            <a:ln w="9525" cap="flat" cmpd="sng">
              <a:solidFill>
                <a:srgbClr val="FF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2" name="Shape 12"/>
            <xdr:cNvSpPr/>
          </xdr:nvSpPr>
          <xdr:spPr>
            <a:xfrm>
              <a:off x="1096" y="230"/>
              <a:ext cx="13" cy="19"/>
            </a:xfrm>
            <a:prstGeom prst="ellipse">
              <a:avLst/>
            </a:prstGeom>
            <a:solidFill>
              <a:srgbClr val="333333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3" name="Shape 13"/>
            <xdr:cNvSpPr/>
          </xdr:nvSpPr>
          <xdr:spPr>
            <a:xfrm>
              <a:off x="1139" y="229"/>
              <a:ext cx="13" cy="19"/>
            </a:xfrm>
            <a:prstGeom prst="ellipse">
              <a:avLst/>
            </a:prstGeom>
            <a:solidFill>
              <a:srgbClr val="000000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4" name="Shape 14"/>
            <xdr:cNvCxnSpPr/>
          </xdr:nvCxnSpPr>
          <xdr:spPr>
            <a:xfrm>
              <a:off x="1125" y="251"/>
              <a:ext cx="8" cy="12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miter lim="800000"/>
              <a:headEnd type="none" w="med" len="med"/>
              <a:tailEnd type="none" w="med" len="med"/>
            </a:ln>
          </xdr:spPr>
        </xdr:cxnSp>
        <xdr:cxnSp macro="">
          <xdr:nvCxnSpPr>
            <xdr:cNvPr id="15" name="Shape 15"/>
            <xdr:cNvCxnSpPr/>
          </xdr:nvCxnSpPr>
          <xdr:spPr>
            <a:xfrm rot="10800000" flipH="1">
              <a:off x="1122" y="262"/>
              <a:ext cx="10" cy="1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miter lim="800000"/>
              <a:headEnd type="none" w="med" len="med"/>
              <a:tailEnd type="none" w="med" len="med"/>
            </a:ln>
          </xdr:spPr>
        </xdr:cxnSp>
        <xdr:sp macro="" textlink="">
          <xdr:nvSpPr>
            <xdr:cNvPr id="16" name="Shape 16"/>
            <xdr:cNvSpPr/>
          </xdr:nvSpPr>
          <xdr:spPr>
            <a:xfrm>
              <a:off x="1107" y="275"/>
              <a:ext cx="43" cy="10"/>
            </a:xfrm>
            <a:custGeom>
              <a:avLst/>
              <a:gdLst/>
              <a:ahLst/>
              <a:cxnLst/>
              <a:rect l="l" t="t" r="r" b="b"/>
              <a:pathLst>
                <a:path w="43" h="10" extrusionOk="0">
                  <a:moveTo>
                    <a:pt x="0" y="9"/>
                  </a:moveTo>
                  <a:lnTo>
                    <a:pt x="21" y="0"/>
                  </a:lnTo>
                  <a:lnTo>
                    <a:pt x="43" y="10"/>
                  </a:ln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sp>
      </xdr:grpSp>
    </xdr:grpSp>
    <xdr:clientData fLocksWithSheet="0"/>
  </xdr:oneCellAnchor>
  <xdr:oneCellAnchor>
    <xdr:from>
      <xdr:col>0</xdr:col>
      <xdr:colOff>104775</xdr:colOff>
      <xdr:row>40</xdr:row>
      <xdr:rowOff>171450</xdr:rowOff>
    </xdr:from>
    <xdr:ext cx="7486650" cy="400050"/>
    <xdr:grpSp>
      <xdr:nvGrpSpPr>
        <xdr:cNvPr id="3" name="Shape 2"/>
        <xdr:cNvGrpSpPr/>
      </xdr:nvGrpSpPr>
      <xdr:grpSpPr>
        <a:xfrm>
          <a:off x="1602675" y="3579975"/>
          <a:ext cx="7486651" cy="400050"/>
          <a:chOff x="1602675" y="3579975"/>
          <a:chExt cx="7486651" cy="400050"/>
        </a:xfrm>
      </xdr:grpSpPr>
      <xdr:grpSp>
        <xdr:nvGrpSpPr>
          <xdr:cNvPr id="17" name="Shape 17"/>
          <xdr:cNvGrpSpPr/>
        </xdr:nvGrpSpPr>
        <xdr:grpSpPr>
          <a:xfrm>
            <a:off x="1602675" y="3579975"/>
            <a:ext cx="7486651" cy="400050"/>
            <a:chOff x="781050" y="6467476"/>
            <a:chExt cx="8115300" cy="429032"/>
          </a:xfrm>
        </xdr:grpSpPr>
        <xdr:sp macro="" textlink="">
          <xdr:nvSpPr>
            <xdr:cNvPr id="5" name="Shape 4"/>
            <xdr:cNvSpPr/>
          </xdr:nvSpPr>
          <xdr:spPr>
            <a:xfrm>
              <a:off x="781050" y="6467476"/>
              <a:ext cx="8115300" cy="429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pic>
          <xdr:nvPicPr>
            <xdr:cNvPr id="18" name="Shape 18"/>
            <xdr:cNvPicPr preferRelativeResize="0"/>
          </xdr:nvPicPr>
          <xdr:blipFill rotWithShape="1">
            <a:blip xmlns:r="http://schemas.openxmlformats.org/officeDocument/2006/relationships" r:embed="rId2">
              <a:alphaModFix/>
            </a:blip>
            <a:srcRect/>
            <a:stretch/>
          </xdr:blipFill>
          <xdr:spPr>
            <a:xfrm>
              <a:off x="781050" y="6467476"/>
              <a:ext cx="847725" cy="429032"/>
            </a:xfrm>
            <a:prstGeom prst="rect">
              <a:avLst/>
            </a:prstGeom>
            <a:noFill/>
            <a:ln>
              <a:noFill/>
            </a:ln>
          </xdr:spPr>
        </xdr:pic>
        <xdr:cxnSp macro="">
          <xdr:nvCxnSpPr>
            <xdr:cNvPr id="19" name="Shape 19"/>
            <xdr:cNvCxnSpPr/>
          </xdr:nvCxnSpPr>
          <xdr:spPr>
            <a:xfrm>
              <a:off x="1876425" y="6791326"/>
              <a:ext cx="7019925" cy="19050"/>
            </a:xfrm>
            <a:prstGeom prst="straightConnector1">
              <a:avLst/>
            </a:prstGeom>
            <a:noFill/>
            <a:ln w="44450" cap="flat" cmpd="sng">
              <a:solidFill>
                <a:srgbClr val="000000"/>
              </a:solidFill>
              <a:prstDash val="solid"/>
              <a:miter lim="800000"/>
              <a:headEnd type="none" w="med" len="med"/>
              <a:tailEnd type="none" w="med" len="med"/>
            </a:ln>
          </xdr:spPr>
        </xdr:cxnSp>
      </xdr:grpSp>
    </xdr:grpSp>
    <xdr:clientData fLocksWithSheet="0"/>
  </xdr:oneCellAnchor>
  <xdr:oneCellAnchor>
    <xdr:from>
      <xdr:col>15</xdr:col>
      <xdr:colOff>200025</xdr:colOff>
      <xdr:row>22</xdr:row>
      <xdr:rowOff>152400</xdr:rowOff>
    </xdr:from>
    <xdr:ext cx="1066800" cy="781050"/>
    <xdr:pic>
      <xdr:nvPicPr>
        <xdr:cNvPr id="6" name="image3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295275</xdr:colOff>
      <xdr:row>45</xdr:row>
      <xdr:rowOff>66675</xdr:rowOff>
    </xdr:from>
    <xdr:ext cx="962025" cy="800100"/>
    <xdr:pic>
      <xdr:nvPicPr>
        <xdr:cNvPr id="7" name="image1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0</xdr:row>
      <xdr:rowOff>19050</xdr:rowOff>
    </xdr:from>
    <xdr:ext cx="723900" cy="447675"/>
    <xdr:pic>
      <xdr:nvPicPr>
        <xdr:cNvPr id="8" name="image2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409575</xdr:colOff>
      <xdr:row>8</xdr:row>
      <xdr:rowOff>114300</xdr:rowOff>
    </xdr:from>
    <xdr:ext cx="6696075" cy="3381375"/>
    <xdr:graphicFrame macro="">
      <xdr:nvGraphicFramePr>
        <xdr:cNvPr id="610780391" name="Chart 2" descr="Chart 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2</xdr:col>
      <xdr:colOff>76200</xdr:colOff>
      <xdr:row>44</xdr:row>
      <xdr:rowOff>95250</xdr:rowOff>
    </xdr:from>
    <xdr:ext cx="876300" cy="685800"/>
    <xdr:grpSp>
      <xdr:nvGrpSpPr>
        <xdr:cNvPr id="2" name="Shape 2"/>
        <xdr:cNvGrpSpPr/>
      </xdr:nvGrpSpPr>
      <xdr:grpSpPr>
        <a:xfrm>
          <a:off x="4907850" y="3437100"/>
          <a:ext cx="876300" cy="685800"/>
          <a:chOff x="4907850" y="3437100"/>
          <a:chExt cx="876300" cy="685800"/>
        </a:xfrm>
      </xdr:grpSpPr>
      <xdr:grpSp>
        <xdr:nvGrpSpPr>
          <xdr:cNvPr id="20" name="Shape 20"/>
          <xdr:cNvGrpSpPr/>
        </xdr:nvGrpSpPr>
        <xdr:grpSpPr>
          <a:xfrm>
            <a:off x="4907850" y="3437100"/>
            <a:ext cx="876300" cy="685800"/>
            <a:chOff x="1050" y="187"/>
            <a:chExt cx="145" cy="135"/>
          </a:xfrm>
        </xdr:grpSpPr>
        <xdr:sp macro="" textlink="">
          <xdr:nvSpPr>
            <xdr:cNvPr id="4" name="Shape 4"/>
            <xdr:cNvSpPr/>
          </xdr:nvSpPr>
          <xdr:spPr>
            <a:xfrm>
              <a:off x="1050" y="187"/>
              <a:ext cx="125" cy="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21" name="Shape 21"/>
            <xdr:cNvSpPr/>
          </xdr:nvSpPr>
          <xdr:spPr>
            <a:xfrm>
              <a:off x="1050" y="187"/>
              <a:ext cx="145" cy="135"/>
            </a:xfrm>
            <a:prstGeom prst="ellipse">
              <a:avLst/>
            </a:prstGeom>
            <a:solidFill>
              <a:srgbClr val="FF0000"/>
            </a:solidFill>
            <a:ln w="9525" cap="flat" cmpd="sng">
              <a:solidFill>
                <a:srgbClr val="FF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22" name="Shape 22"/>
            <xdr:cNvSpPr/>
          </xdr:nvSpPr>
          <xdr:spPr>
            <a:xfrm>
              <a:off x="1096" y="230"/>
              <a:ext cx="13" cy="19"/>
            </a:xfrm>
            <a:prstGeom prst="ellipse">
              <a:avLst/>
            </a:prstGeom>
            <a:solidFill>
              <a:srgbClr val="333333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23" name="Shape 23"/>
            <xdr:cNvSpPr/>
          </xdr:nvSpPr>
          <xdr:spPr>
            <a:xfrm>
              <a:off x="1139" y="229"/>
              <a:ext cx="13" cy="19"/>
            </a:xfrm>
            <a:prstGeom prst="ellipse">
              <a:avLst/>
            </a:prstGeom>
            <a:solidFill>
              <a:srgbClr val="000000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4" name="Shape 24"/>
            <xdr:cNvCxnSpPr/>
          </xdr:nvCxnSpPr>
          <xdr:spPr>
            <a:xfrm>
              <a:off x="1125" y="251"/>
              <a:ext cx="8" cy="12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miter lim="800000"/>
              <a:headEnd type="none" w="med" len="med"/>
              <a:tailEnd type="none" w="med" len="med"/>
            </a:ln>
          </xdr:spPr>
        </xdr:cxnSp>
        <xdr:cxnSp macro="">
          <xdr:nvCxnSpPr>
            <xdr:cNvPr id="25" name="Shape 25"/>
            <xdr:cNvCxnSpPr/>
          </xdr:nvCxnSpPr>
          <xdr:spPr>
            <a:xfrm rot="10800000" flipH="1">
              <a:off x="1122" y="262"/>
              <a:ext cx="10" cy="1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miter lim="800000"/>
              <a:headEnd type="none" w="med" len="med"/>
              <a:tailEnd type="none" w="med" len="med"/>
            </a:ln>
          </xdr:spPr>
        </xdr:cxnSp>
        <xdr:sp macro="" textlink="">
          <xdr:nvSpPr>
            <xdr:cNvPr id="26" name="Shape 26"/>
            <xdr:cNvSpPr/>
          </xdr:nvSpPr>
          <xdr:spPr>
            <a:xfrm>
              <a:off x="1107" y="275"/>
              <a:ext cx="43" cy="10"/>
            </a:xfrm>
            <a:custGeom>
              <a:avLst/>
              <a:gdLst/>
              <a:ahLst/>
              <a:cxnLst/>
              <a:rect l="l" t="t" r="r" b="b"/>
              <a:pathLst>
                <a:path w="43" h="10" extrusionOk="0">
                  <a:moveTo>
                    <a:pt x="0" y="9"/>
                  </a:moveTo>
                  <a:lnTo>
                    <a:pt x="21" y="0"/>
                  </a:lnTo>
                  <a:lnTo>
                    <a:pt x="43" y="10"/>
                  </a:ln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sp>
      </xdr:grpSp>
    </xdr:grpSp>
    <xdr:clientData fLocksWithSheet="0"/>
  </xdr:oneCellAnchor>
  <xdr:oneCellAnchor>
    <xdr:from>
      <xdr:col>0</xdr:col>
      <xdr:colOff>104775</xdr:colOff>
      <xdr:row>41</xdr:row>
      <xdr:rowOff>0</xdr:rowOff>
    </xdr:from>
    <xdr:ext cx="7486650" cy="390525"/>
    <xdr:grpSp>
      <xdr:nvGrpSpPr>
        <xdr:cNvPr id="3" name="Shape 2"/>
        <xdr:cNvGrpSpPr/>
      </xdr:nvGrpSpPr>
      <xdr:grpSpPr>
        <a:xfrm>
          <a:off x="1602675" y="3584738"/>
          <a:ext cx="7486651" cy="390525"/>
          <a:chOff x="1602675" y="3584738"/>
          <a:chExt cx="7486651" cy="390525"/>
        </a:xfrm>
      </xdr:grpSpPr>
      <xdr:grpSp>
        <xdr:nvGrpSpPr>
          <xdr:cNvPr id="27" name="Shape 27"/>
          <xdr:cNvGrpSpPr/>
        </xdr:nvGrpSpPr>
        <xdr:grpSpPr>
          <a:xfrm>
            <a:off x="1602675" y="3584738"/>
            <a:ext cx="7486651" cy="390525"/>
            <a:chOff x="781050" y="6467476"/>
            <a:chExt cx="8115300" cy="429032"/>
          </a:xfrm>
        </xdr:grpSpPr>
        <xdr:sp macro="" textlink="">
          <xdr:nvSpPr>
            <xdr:cNvPr id="5" name="Shape 4"/>
            <xdr:cNvSpPr/>
          </xdr:nvSpPr>
          <xdr:spPr>
            <a:xfrm>
              <a:off x="781050" y="6467476"/>
              <a:ext cx="8115300" cy="429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pic>
          <xdr:nvPicPr>
            <xdr:cNvPr id="28" name="Shape 28"/>
            <xdr:cNvPicPr preferRelativeResize="0"/>
          </xdr:nvPicPr>
          <xdr:blipFill rotWithShape="1">
            <a:blip xmlns:r="http://schemas.openxmlformats.org/officeDocument/2006/relationships" r:embed="rId2">
              <a:alphaModFix/>
            </a:blip>
            <a:srcRect/>
            <a:stretch/>
          </xdr:blipFill>
          <xdr:spPr>
            <a:xfrm>
              <a:off x="781050" y="6467476"/>
              <a:ext cx="847725" cy="429032"/>
            </a:xfrm>
            <a:prstGeom prst="rect">
              <a:avLst/>
            </a:prstGeom>
            <a:noFill/>
            <a:ln>
              <a:noFill/>
            </a:ln>
          </xdr:spPr>
        </xdr:pic>
        <xdr:cxnSp macro="">
          <xdr:nvCxnSpPr>
            <xdr:cNvPr id="29" name="Shape 29"/>
            <xdr:cNvCxnSpPr/>
          </xdr:nvCxnSpPr>
          <xdr:spPr>
            <a:xfrm>
              <a:off x="1876425" y="6791326"/>
              <a:ext cx="7019925" cy="19050"/>
            </a:xfrm>
            <a:prstGeom prst="straightConnector1">
              <a:avLst/>
            </a:prstGeom>
            <a:noFill/>
            <a:ln w="44450" cap="flat" cmpd="sng">
              <a:solidFill>
                <a:srgbClr val="000000"/>
              </a:solidFill>
              <a:prstDash val="solid"/>
              <a:miter lim="800000"/>
              <a:headEnd type="none" w="med" len="med"/>
              <a:tailEnd type="none" w="med" len="med"/>
            </a:ln>
          </xdr:spPr>
        </xdr:cxnSp>
      </xdr:grpSp>
    </xdr:grpSp>
    <xdr:clientData fLocksWithSheet="0"/>
  </xdr:oneCellAnchor>
  <xdr:oneCellAnchor>
    <xdr:from>
      <xdr:col>10</xdr:col>
      <xdr:colOff>171450</xdr:colOff>
      <xdr:row>44</xdr:row>
      <xdr:rowOff>95250</xdr:rowOff>
    </xdr:from>
    <xdr:ext cx="1066800" cy="781050"/>
    <xdr:pic>
      <xdr:nvPicPr>
        <xdr:cNvPr id="6" name="image3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295275</xdr:colOff>
      <xdr:row>45</xdr:row>
      <xdr:rowOff>66675</xdr:rowOff>
    </xdr:from>
    <xdr:ext cx="962025" cy="800100"/>
    <xdr:pic>
      <xdr:nvPicPr>
        <xdr:cNvPr id="7" name="image1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0</xdr:row>
      <xdr:rowOff>19050</xdr:rowOff>
    </xdr:from>
    <xdr:ext cx="723900" cy="447675"/>
    <xdr:pic>
      <xdr:nvPicPr>
        <xdr:cNvPr id="8" name="image2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123825</xdr:colOff>
      <xdr:row>22</xdr:row>
      <xdr:rowOff>142875</xdr:rowOff>
    </xdr:from>
    <xdr:ext cx="1066800" cy="790575"/>
    <xdr:pic>
      <xdr:nvPicPr>
        <xdr:cNvPr id="9" name="image3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64"/>
  <sheetViews>
    <sheetView tabSelected="1" workbookViewId="0">
      <selection activeCell="A15" sqref="A15:R18"/>
    </sheetView>
  </sheetViews>
  <sheetFormatPr baseColWidth="10" defaultColWidth="12.5703125" defaultRowHeight="15" customHeight="1" x14ac:dyDescent="0.2"/>
  <cols>
    <col min="1" max="1" width="8.7109375" customWidth="1"/>
    <col min="2" max="2" width="5.42578125" customWidth="1"/>
    <col min="3" max="3" width="5.140625" customWidth="1"/>
    <col min="4" max="6" width="5.7109375" customWidth="1"/>
    <col min="7" max="7" width="6.28515625" customWidth="1"/>
    <col min="8" max="8" width="6" customWidth="1"/>
    <col min="9" max="10" width="6.28515625" customWidth="1"/>
    <col min="11" max="11" width="6" customWidth="1"/>
    <col min="12" max="13" width="5.7109375" customWidth="1"/>
    <col min="14" max="14" width="7.42578125" customWidth="1"/>
    <col min="15" max="15" width="3.85546875" customWidth="1"/>
    <col min="16" max="17" width="4.7109375" customWidth="1"/>
    <col min="18" max="18" width="5.42578125" customWidth="1"/>
    <col min="19" max="26" width="11.5703125" customWidth="1"/>
  </cols>
  <sheetData>
    <row r="1" spans="1:26" ht="15" customHeight="1" x14ac:dyDescent="0.2">
      <c r="A1" s="1"/>
      <c r="B1" s="1"/>
      <c r="C1" s="1"/>
      <c r="D1" s="2"/>
      <c r="E1" s="2"/>
      <c r="F1" s="2"/>
      <c r="G1" s="2"/>
      <c r="H1" s="2"/>
      <c r="I1" s="3"/>
      <c r="J1" s="3"/>
      <c r="K1" s="3"/>
      <c r="L1" s="4"/>
      <c r="M1" s="4"/>
      <c r="N1" s="4"/>
      <c r="O1" s="4"/>
      <c r="P1" s="4"/>
      <c r="Q1" s="4"/>
      <c r="R1" s="4"/>
      <c r="S1" s="3"/>
      <c r="T1" s="3"/>
      <c r="U1" s="3"/>
      <c r="V1" s="3"/>
      <c r="W1" s="3"/>
      <c r="X1" s="3"/>
      <c r="Y1" s="3"/>
      <c r="Z1" s="3"/>
    </row>
    <row r="2" spans="1:26" ht="15" customHeight="1" x14ac:dyDescent="0.2">
      <c r="A2" s="1"/>
      <c r="B2" s="1"/>
      <c r="C2" s="1"/>
      <c r="D2" s="2"/>
      <c r="E2" s="2"/>
      <c r="F2" s="2"/>
      <c r="G2" s="2"/>
      <c r="H2" s="2"/>
      <c r="I2" s="3"/>
      <c r="J2" s="3"/>
      <c r="K2" s="3"/>
      <c r="L2" s="4"/>
      <c r="M2" s="4"/>
      <c r="N2" s="4"/>
      <c r="O2" s="4"/>
      <c r="P2" s="4"/>
      <c r="Q2" s="4"/>
      <c r="R2" s="4"/>
      <c r="S2" s="3"/>
      <c r="T2" s="3"/>
      <c r="U2" s="3"/>
      <c r="V2" s="3"/>
      <c r="W2" s="3"/>
      <c r="X2" s="3"/>
      <c r="Y2" s="3"/>
      <c r="Z2" s="3"/>
    </row>
    <row r="3" spans="1:26" ht="15" customHeight="1" x14ac:dyDescent="0.2">
      <c r="A3" s="1"/>
      <c r="B3" s="1"/>
      <c r="C3" s="1"/>
      <c r="D3" s="2"/>
      <c r="E3" s="2"/>
      <c r="F3" s="2"/>
      <c r="G3" s="2"/>
      <c r="H3" s="2"/>
      <c r="I3" s="3"/>
      <c r="J3" s="3"/>
      <c r="K3" s="3"/>
      <c r="L3" s="4"/>
      <c r="M3" s="4"/>
      <c r="N3" s="4"/>
      <c r="O3" s="4"/>
      <c r="P3" s="4"/>
      <c r="Q3" s="4"/>
      <c r="R3" s="4"/>
      <c r="S3" s="3"/>
      <c r="T3" s="3"/>
      <c r="U3" s="3"/>
      <c r="V3" s="3"/>
      <c r="W3" s="3"/>
      <c r="X3" s="3"/>
      <c r="Y3" s="3"/>
      <c r="Z3" s="3"/>
    </row>
    <row r="4" spans="1:26" ht="12.75" customHeight="1" x14ac:dyDescent="0.2">
      <c r="A4" s="1"/>
      <c r="B4" s="1"/>
      <c r="C4" s="1"/>
      <c r="D4" s="2"/>
      <c r="E4" s="2"/>
      <c r="F4" s="2"/>
      <c r="G4" s="2"/>
      <c r="H4" s="2"/>
      <c r="I4" s="3"/>
      <c r="J4" s="3"/>
      <c r="K4" s="3"/>
      <c r="L4" s="5"/>
      <c r="M4" s="4"/>
      <c r="N4" s="4"/>
      <c r="O4" s="4"/>
      <c r="P4" s="4"/>
      <c r="Q4" s="4"/>
      <c r="R4" s="4"/>
      <c r="S4" s="3"/>
      <c r="T4" s="3"/>
      <c r="U4" s="3"/>
      <c r="V4" s="3"/>
      <c r="W4" s="3"/>
      <c r="X4" s="3"/>
      <c r="Y4" s="3"/>
      <c r="Z4" s="3"/>
    </row>
    <row r="5" spans="1:26" ht="24" customHeight="1" x14ac:dyDescent="0.2">
      <c r="A5" s="153"/>
      <c r="B5" s="153"/>
      <c r="C5" s="153"/>
      <c r="D5" s="154"/>
      <c r="E5" s="154"/>
      <c r="F5" s="154"/>
      <c r="G5" s="154"/>
      <c r="H5" s="154"/>
      <c r="I5" s="155"/>
      <c r="J5" s="155"/>
      <c r="K5" s="166" t="s">
        <v>0</v>
      </c>
      <c r="L5" s="167"/>
      <c r="M5" s="167"/>
      <c r="N5" s="168"/>
      <c r="O5" s="169"/>
      <c r="P5" s="170"/>
      <c r="Q5" s="170"/>
      <c r="R5" s="171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">
      <c r="A6" s="153"/>
      <c r="B6" s="153"/>
      <c r="C6" s="153"/>
      <c r="D6" s="154"/>
      <c r="E6" s="154"/>
      <c r="F6" s="154"/>
      <c r="G6" s="154"/>
      <c r="H6" s="154"/>
      <c r="I6" s="155"/>
      <c r="J6" s="172"/>
      <c r="K6" s="173"/>
      <c r="L6" s="173"/>
      <c r="M6" s="173"/>
      <c r="N6" s="173"/>
      <c r="O6" s="268"/>
      <c r="P6" s="269"/>
      <c r="Q6" s="270"/>
      <c r="R6" s="271"/>
      <c r="S6" s="6"/>
      <c r="T6" s="6"/>
      <c r="U6" s="6"/>
      <c r="V6" s="6"/>
      <c r="W6" s="6"/>
      <c r="X6" s="6"/>
      <c r="Y6" s="6"/>
      <c r="Z6" s="6"/>
    </row>
    <row r="7" spans="1:26" ht="21" customHeight="1" x14ac:dyDescent="0.2">
      <c r="A7" s="174" t="s">
        <v>314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6"/>
      <c r="S7" s="3"/>
      <c r="T7" s="3"/>
      <c r="U7" s="3"/>
      <c r="V7" s="3"/>
      <c r="W7" s="3"/>
      <c r="X7" s="3"/>
      <c r="Y7" s="3"/>
      <c r="Z7" s="3"/>
    </row>
    <row r="8" spans="1:26" s="152" customFormat="1" ht="21" customHeight="1" x14ac:dyDescent="0.2">
      <c r="A8" s="187" t="s">
        <v>316</v>
      </c>
      <c r="B8" s="188"/>
      <c r="C8" s="188"/>
      <c r="D8" s="188"/>
      <c r="E8" s="188"/>
      <c r="F8" s="189"/>
      <c r="G8" s="178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80"/>
      <c r="S8" s="3"/>
      <c r="T8" s="3"/>
      <c r="U8" s="3"/>
      <c r="V8" s="3"/>
      <c r="W8" s="3"/>
      <c r="X8" s="3"/>
      <c r="Y8" s="3"/>
      <c r="Z8" s="3"/>
    </row>
    <row r="9" spans="1:26" s="152" customFormat="1" ht="21" customHeight="1" x14ac:dyDescent="0.2">
      <c r="A9" s="190" t="s">
        <v>311</v>
      </c>
      <c r="B9" s="191"/>
      <c r="C9" s="191"/>
      <c r="D9" s="191"/>
      <c r="E9" s="191"/>
      <c r="F9" s="192"/>
      <c r="G9" s="178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80"/>
      <c r="S9" s="3"/>
      <c r="T9" s="3"/>
      <c r="U9" s="3"/>
      <c r="V9" s="3"/>
      <c r="W9" s="3"/>
      <c r="X9" s="3"/>
      <c r="Y9" s="3"/>
      <c r="Z9" s="3"/>
    </row>
    <row r="10" spans="1:26" s="152" customFormat="1" ht="21" customHeight="1" x14ac:dyDescent="0.2">
      <c r="A10" s="187" t="s">
        <v>317</v>
      </c>
      <c r="B10" s="188"/>
      <c r="C10" s="188"/>
      <c r="D10" s="188"/>
      <c r="E10" s="188"/>
      <c r="F10" s="189"/>
      <c r="G10" s="178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80"/>
      <c r="S10" s="3"/>
      <c r="T10" s="3"/>
      <c r="U10" s="3"/>
      <c r="V10" s="3"/>
      <c r="W10" s="3"/>
      <c r="X10" s="3"/>
      <c r="Y10" s="3"/>
      <c r="Z10" s="3"/>
    </row>
    <row r="11" spans="1:26" s="152" customFormat="1" ht="21" customHeight="1" x14ac:dyDescent="0.2">
      <c r="A11" s="274" t="s">
        <v>318</v>
      </c>
      <c r="B11" s="272"/>
      <c r="C11" s="272"/>
      <c r="D11" s="272"/>
      <c r="E11" s="272"/>
      <c r="F11" s="273"/>
      <c r="G11" s="178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80"/>
      <c r="S11" s="3"/>
      <c r="T11" s="3"/>
      <c r="U11" s="3"/>
      <c r="V11" s="3"/>
      <c r="W11" s="3"/>
      <c r="X11" s="3"/>
      <c r="Y11" s="3"/>
      <c r="Z11" s="3"/>
    </row>
    <row r="12" spans="1:26" s="156" customFormat="1" ht="21" customHeight="1" x14ac:dyDescent="0.2">
      <c r="A12" s="184" t="s">
        <v>307</v>
      </c>
      <c r="B12" s="185"/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6"/>
      <c r="Q12" s="275" t="s">
        <v>308</v>
      </c>
      <c r="R12" s="276"/>
      <c r="S12" s="3"/>
      <c r="T12" s="3"/>
      <c r="U12" s="3"/>
      <c r="V12" s="3"/>
      <c r="W12" s="3"/>
      <c r="X12" s="3"/>
      <c r="Y12" s="3"/>
      <c r="Z12" s="3"/>
    </row>
    <row r="13" spans="1:26" s="156" customFormat="1" ht="21" customHeight="1" x14ac:dyDescent="0.2">
      <c r="A13" s="177" t="s">
        <v>310</v>
      </c>
      <c r="B13" s="177"/>
      <c r="C13" s="177"/>
      <c r="D13" s="177"/>
      <c r="E13" s="177"/>
      <c r="F13" s="177"/>
      <c r="G13" s="177"/>
      <c r="H13" s="177"/>
      <c r="I13" s="181" t="s">
        <v>312</v>
      </c>
      <c r="J13" s="182"/>
      <c r="K13" s="183"/>
      <c r="L13" s="181" t="s">
        <v>313</v>
      </c>
      <c r="M13" s="182"/>
      <c r="N13" s="183"/>
      <c r="O13" s="184">
        <v>2025</v>
      </c>
      <c r="P13" s="185"/>
      <c r="Q13" s="185"/>
      <c r="R13" s="186"/>
      <c r="S13" s="3"/>
      <c r="T13" s="3"/>
      <c r="U13" s="3"/>
      <c r="V13" s="3"/>
      <c r="W13" s="3"/>
      <c r="X13" s="3"/>
      <c r="Y13" s="3"/>
      <c r="Z13" s="3"/>
    </row>
    <row r="14" spans="1:26" s="152" customFormat="1" ht="21" customHeight="1" x14ac:dyDescent="0.2">
      <c r="A14" s="184"/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6"/>
      <c r="Q14" s="275" t="s">
        <v>309</v>
      </c>
      <c r="R14" s="276"/>
      <c r="S14" s="3"/>
      <c r="T14" s="3"/>
      <c r="U14" s="3"/>
      <c r="V14" s="3"/>
      <c r="W14" s="3"/>
      <c r="X14" s="3"/>
      <c r="Y14" s="3"/>
      <c r="Z14" s="3"/>
    </row>
    <row r="15" spans="1:26" ht="30" customHeight="1" x14ac:dyDescent="0.2">
      <c r="A15" s="157" t="s">
        <v>315</v>
      </c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9"/>
      <c r="S15" s="3"/>
      <c r="T15" s="3"/>
      <c r="U15" s="3"/>
    </row>
    <row r="16" spans="1:26" ht="17.25" customHeight="1" x14ac:dyDescent="0.2">
      <c r="A16" s="160"/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2"/>
      <c r="S16" s="3"/>
      <c r="T16" s="3"/>
      <c r="U16" s="3"/>
    </row>
    <row r="17" spans="1:26" ht="19.5" customHeight="1" x14ac:dyDescent="0.2">
      <c r="A17" s="160"/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2"/>
      <c r="S17" s="3"/>
      <c r="T17" s="3"/>
      <c r="U17" s="3"/>
    </row>
    <row r="18" spans="1:26" ht="21" customHeight="1" x14ac:dyDescent="0.2">
      <c r="A18" s="163"/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5"/>
      <c r="S18" s="3"/>
      <c r="T18" s="3"/>
      <c r="U18" s="3"/>
      <c r="V18" s="3"/>
      <c r="W18" s="3"/>
      <c r="X18" s="3"/>
      <c r="Y18" s="3"/>
      <c r="Z18" s="3"/>
    </row>
    <row r="19" spans="1:26" ht="21" customHeight="1" x14ac:dyDescent="0.2">
      <c r="A19" s="3"/>
      <c r="B19" s="3"/>
      <c r="C19" s="3"/>
      <c r="D19" s="3"/>
      <c r="E19" s="3"/>
      <c r="F19" s="3"/>
      <c r="G19" s="3"/>
      <c r="H19" s="3"/>
    </row>
    <row r="20" spans="1:26" ht="21" customHeight="1" x14ac:dyDescent="0.2">
      <c r="A20" s="3"/>
      <c r="B20" s="3"/>
      <c r="C20" s="3"/>
      <c r="D20" s="3"/>
      <c r="E20" s="3"/>
      <c r="F20" s="3"/>
      <c r="G20" s="3"/>
      <c r="H20" s="3"/>
    </row>
    <row r="21" spans="1:26" ht="21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1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1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1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3.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3.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3.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3.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3.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3.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3.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3.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7"/>
      <c r="T33" s="7"/>
      <c r="U33" s="7"/>
      <c r="V33" s="7"/>
      <c r="W33" s="7"/>
      <c r="X33" s="7"/>
      <c r="Y33" s="7"/>
      <c r="Z33" s="7"/>
    </row>
    <row r="34" spans="1:26" ht="12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8"/>
      <c r="T34" s="7"/>
      <c r="U34" s="7"/>
      <c r="V34" s="7"/>
      <c r="W34" s="7"/>
      <c r="X34" s="7"/>
      <c r="Y34" s="7"/>
      <c r="Z34" s="7"/>
    </row>
    <row r="35" spans="1:26" ht="12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8"/>
      <c r="T35" s="7"/>
      <c r="U35" s="7"/>
      <c r="V35" s="7"/>
      <c r="W35" s="7"/>
      <c r="X35" s="7"/>
      <c r="Y35" s="7"/>
      <c r="Z35" s="7"/>
    </row>
    <row r="36" spans="1:26" ht="12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3.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 x14ac:dyDescent="0.2">
      <c r="A964" s="3"/>
      <c r="B964" s="3"/>
      <c r="C964" s="3"/>
      <c r="D964" s="3"/>
      <c r="E964" s="3"/>
      <c r="F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</sheetData>
  <mergeCells count="21">
    <mergeCell ref="Q14:R14"/>
    <mergeCell ref="A12:P12"/>
    <mergeCell ref="Q12:R12"/>
    <mergeCell ref="A13:H13"/>
    <mergeCell ref="I13:K13"/>
    <mergeCell ref="L13:N13"/>
    <mergeCell ref="O13:R13"/>
    <mergeCell ref="A9:F9"/>
    <mergeCell ref="A11:F11"/>
    <mergeCell ref="A14:P14"/>
    <mergeCell ref="A15:R18"/>
    <mergeCell ref="K5:N5"/>
    <mergeCell ref="O5:R5"/>
    <mergeCell ref="J6:N6"/>
    <mergeCell ref="A7:R7"/>
    <mergeCell ref="G8:R8"/>
    <mergeCell ref="G9:R9"/>
    <mergeCell ref="G10:R10"/>
    <mergeCell ref="G11:R11"/>
    <mergeCell ref="A10:F10"/>
    <mergeCell ref="A8:F8"/>
  </mergeCells>
  <pageMargins left="0.7" right="0.7" top="0.75" bottom="0.75" header="0" footer="0"/>
  <pageSetup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00"/>
  <sheetViews>
    <sheetView workbookViewId="0"/>
  </sheetViews>
  <sheetFormatPr baseColWidth="10" defaultColWidth="12.5703125" defaultRowHeight="15" customHeight="1" x14ac:dyDescent="0.2"/>
  <cols>
    <col min="1" max="1" width="10" customWidth="1"/>
    <col min="2" max="2" width="23.140625" customWidth="1"/>
    <col min="3" max="3" width="23.42578125" customWidth="1"/>
    <col min="4" max="4" width="23" customWidth="1"/>
    <col min="5" max="5" width="23.7109375" customWidth="1"/>
    <col min="6" max="6" width="22.5703125" customWidth="1"/>
    <col min="7" max="26" width="10" customWidth="1"/>
  </cols>
  <sheetData>
    <row r="1" spans="2:6" ht="12.75" customHeight="1" x14ac:dyDescent="0.2"/>
    <row r="2" spans="2:6" ht="12.75" customHeight="1" x14ac:dyDescent="0.2"/>
    <row r="3" spans="2:6" ht="12.75" customHeight="1" x14ac:dyDescent="0.2"/>
    <row r="4" spans="2:6" ht="12.75" customHeight="1" x14ac:dyDescent="0.2"/>
    <row r="5" spans="2:6" ht="13.5" customHeight="1" x14ac:dyDescent="0.2"/>
    <row r="6" spans="2:6" ht="17.25" customHeight="1" x14ac:dyDescent="0.2">
      <c r="B6" s="195" t="s">
        <v>3</v>
      </c>
      <c r="C6" s="197" t="s">
        <v>4</v>
      </c>
      <c r="D6" s="199" t="s">
        <v>5</v>
      </c>
      <c r="E6" s="200" t="s">
        <v>6</v>
      </c>
      <c r="F6" s="201"/>
    </row>
    <row r="7" spans="2:6" ht="17.25" customHeight="1" x14ac:dyDescent="0.2">
      <c r="B7" s="196"/>
      <c r="C7" s="198"/>
      <c r="D7" s="198"/>
      <c r="E7" s="9" t="s">
        <v>7</v>
      </c>
      <c r="F7" s="10" t="s">
        <v>8</v>
      </c>
    </row>
    <row r="8" spans="2:6" ht="16.5" customHeight="1" x14ac:dyDescent="0.2">
      <c r="B8" s="11"/>
      <c r="C8" s="12"/>
      <c r="D8" s="12"/>
      <c r="E8" s="12"/>
      <c r="F8" s="12"/>
    </row>
    <row r="9" spans="2:6" ht="12.75" customHeight="1" x14ac:dyDescent="0.2">
      <c r="B9" s="193"/>
      <c r="C9" s="193"/>
      <c r="D9" s="193"/>
      <c r="E9" s="193"/>
      <c r="F9" s="193"/>
    </row>
    <row r="10" spans="2:6" ht="13.5" customHeight="1" x14ac:dyDescent="0.2">
      <c r="B10" s="194"/>
      <c r="C10" s="194"/>
      <c r="D10" s="194"/>
      <c r="E10" s="194"/>
      <c r="F10" s="194"/>
    </row>
    <row r="11" spans="2:6" ht="12.75" customHeight="1" x14ac:dyDescent="0.2">
      <c r="B11" s="193"/>
      <c r="C11" s="193"/>
      <c r="D11" s="193"/>
      <c r="E11" s="193"/>
      <c r="F11" s="193"/>
    </row>
    <row r="12" spans="2:6" ht="13.5" customHeight="1" x14ac:dyDescent="0.2">
      <c r="B12" s="194"/>
      <c r="C12" s="194"/>
      <c r="D12" s="194"/>
      <c r="E12" s="194"/>
      <c r="F12" s="194"/>
    </row>
    <row r="13" spans="2:6" ht="12.75" customHeight="1" x14ac:dyDescent="0.2">
      <c r="B13" s="193"/>
      <c r="C13" s="193"/>
      <c r="D13" s="193"/>
      <c r="E13" s="193"/>
      <c r="F13" s="193"/>
    </row>
    <row r="14" spans="2:6" ht="13.5" customHeight="1" x14ac:dyDescent="0.2">
      <c r="B14" s="194"/>
      <c r="C14" s="194"/>
      <c r="D14" s="194"/>
      <c r="E14" s="194"/>
      <c r="F14" s="194"/>
    </row>
    <row r="15" spans="2:6" ht="12.75" customHeight="1" x14ac:dyDescent="0.2">
      <c r="B15" s="193"/>
      <c r="C15" s="193"/>
      <c r="D15" s="193"/>
      <c r="E15" s="193"/>
      <c r="F15" s="193"/>
    </row>
    <row r="16" spans="2:6" ht="13.5" customHeight="1" x14ac:dyDescent="0.2">
      <c r="B16" s="194"/>
      <c r="C16" s="194"/>
      <c r="D16" s="194"/>
      <c r="E16" s="194"/>
      <c r="F16" s="194"/>
    </row>
    <row r="17" spans="2:6" ht="12.75" customHeight="1" x14ac:dyDescent="0.2">
      <c r="B17" s="193"/>
      <c r="C17" s="193"/>
      <c r="D17" s="193"/>
      <c r="E17" s="193"/>
      <c r="F17" s="193"/>
    </row>
    <row r="18" spans="2:6" ht="13.5" customHeight="1" x14ac:dyDescent="0.2">
      <c r="B18" s="194"/>
      <c r="C18" s="194"/>
      <c r="D18" s="194"/>
      <c r="E18" s="194"/>
      <c r="F18" s="194"/>
    </row>
    <row r="19" spans="2:6" ht="12.75" customHeight="1" x14ac:dyDescent="0.2">
      <c r="B19" s="193"/>
      <c r="C19" s="193"/>
      <c r="D19" s="193"/>
      <c r="E19" s="193"/>
      <c r="F19" s="193"/>
    </row>
    <row r="20" spans="2:6" ht="13.5" customHeight="1" x14ac:dyDescent="0.2">
      <c r="B20" s="194"/>
      <c r="C20" s="194"/>
      <c r="D20" s="194"/>
      <c r="E20" s="194"/>
      <c r="F20" s="194"/>
    </row>
    <row r="21" spans="2:6" ht="12.75" customHeight="1" x14ac:dyDescent="0.2"/>
    <row r="22" spans="2:6" ht="12.75" customHeight="1" x14ac:dyDescent="0.2"/>
    <row r="23" spans="2:6" ht="12.75" customHeight="1" x14ac:dyDescent="0.2"/>
    <row r="24" spans="2:6" ht="12.75" customHeight="1" x14ac:dyDescent="0.2"/>
    <row r="25" spans="2:6" ht="12.75" customHeight="1" x14ac:dyDescent="0.2"/>
    <row r="26" spans="2:6" ht="12.75" customHeight="1" x14ac:dyDescent="0.2"/>
    <row r="27" spans="2:6" ht="12.75" customHeight="1" x14ac:dyDescent="0.2"/>
    <row r="28" spans="2:6" ht="12.75" customHeight="1" x14ac:dyDescent="0.2"/>
    <row r="29" spans="2:6" ht="12.75" customHeight="1" x14ac:dyDescent="0.2"/>
    <row r="30" spans="2:6" ht="12.75" customHeight="1" x14ac:dyDescent="0.2"/>
    <row r="31" spans="2:6" ht="12.75" customHeight="1" x14ac:dyDescent="0.2"/>
    <row r="32" spans="2: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34">
    <mergeCell ref="B15:B16"/>
    <mergeCell ref="C15:C16"/>
    <mergeCell ref="D15:D16"/>
    <mergeCell ref="E15:E16"/>
    <mergeCell ref="F15:F16"/>
    <mergeCell ref="B19:B20"/>
    <mergeCell ref="C19:C20"/>
    <mergeCell ref="D19:D20"/>
    <mergeCell ref="E17:E18"/>
    <mergeCell ref="F17:F18"/>
    <mergeCell ref="E19:E20"/>
    <mergeCell ref="F19:F20"/>
    <mergeCell ref="B17:B18"/>
    <mergeCell ref="F11:F12"/>
    <mergeCell ref="C13:C14"/>
    <mergeCell ref="F13:F14"/>
    <mergeCell ref="C17:C18"/>
    <mergeCell ref="D17:D18"/>
    <mergeCell ref="D13:D14"/>
    <mergeCell ref="E13:E14"/>
    <mergeCell ref="B11:B12"/>
    <mergeCell ref="C11:C12"/>
    <mergeCell ref="D11:D12"/>
    <mergeCell ref="E11:E12"/>
    <mergeCell ref="B13:B14"/>
    <mergeCell ref="E9:E10"/>
    <mergeCell ref="F9:F10"/>
    <mergeCell ref="B6:B7"/>
    <mergeCell ref="C6:C7"/>
    <mergeCell ref="D6:D7"/>
    <mergeCell ref="E6:F6"/>
    <mergeCell ref="B9:B10"/>
    <mergeCell ref="C9:C10"/>
    <mergeCell ref="D9:D10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00"/>
  </sheetPr>
  <dimension ref="A1:Z1000"/>
  <sheetViews>
    <sheetView showGridLines="0" workbookViewId="0"/>
  </sheetViews>
  <sheetFormatPr baseColWidth="10" defaultColWidth="12.5703125" defaultRowHeight="15" customHeight="1" x14ac:dyDescent="0.2"/>
  <cols>
    <col min="1" max="1" width="8.7109375" customWidth="1"/>
    <col min="2" max="6" width="5.7109375" customWidth="1"/>
    <col min="7" max="7" width="6.28515625" customWidth="1"/>
    <col min="8" max="13" width="5.7109375" customWidth="1"/>
    <col min="14" max="14" width="3" customWidth="1"/>
    <col min="15" max="15" width="2.42578125" customWidth="1"/>
    <col min="16" max="17" width="4.7109375" customWidth="1"/>
    <col min="18" max="18" width="4" customWidth="1"/>
    <col min="19" max="19" width="4.140625" customWidth="1"/>
    <col min="20" max="26" width="10" customWidth="1"/>
  </cols>
  <sheetData>
    <row r="1" spans="1:26" ht="15" customHeight="1" x14ac:dyDescent="0.2">
      <c r="A1" s="13"/>
      <c r="B1" s="14"/>
      <c r="C1" s="227" t="s">
        <v>9</v>
      </c>
      <c r="D1" s="228"/>
      <c r="E1" s="228"/>
      <c r="F1" s="228"/>
      <c r="G1" s="229"/>
      <c r="H1" s="227" t="s">
        <v>10</v>
      </c>
      <c r="I1" s="229"/>
      <c r="J1" s="230" t="s">
        <v>11</v>
      </c>
      <c r="K1" s="228"/>
      <c r="L1" s="228"/>
      <c r="M1" s="228"/>
      <c r="N1" s="228"/>
      <c r="O1" s="228"/>
      <c r="P1" s="228"/>
      <c r="Q1" s="228"/>
      <c r="R1" s="228"/>
      <c r="S1" s="229"/>
      <c r="T1" s="3"/>
      <c r="U1" s="3"/>
      <c r="V1" s="3"/>
      <c r="W1" s="3"/>
      <c r="X1" s="3"/>
      <c r="Y1" s="3"/>
      <c r="Z1" s="3"/>
    </row>
    <row r="2" spans="1:26" ht="12.75" customHeight="1" x14ac:dyDescent="0.2">
      <c r="A2" s="15"/>
      <c r="B2" s="1"/>
      <c r="C2" s="231" t="s">
        <v>12</v>
      </c>
      <c r="D2" s="206"/>
      <c r="E2" s="206"/>
      <c r="F2" s="206"/>
      <c r="G2" s="217"/>
      <c r="H2" s="3"/>
      <c r="I2" s="3"/>
      <c r="J2" s="16"/>
      <c r="K2" s="17"/>
      <c r="L2" s="17"/>
      <c r="M2" s="17"/>
      <c r="N2" s="17"/>
      <c r="O2" s="17"/>
      <c r="P2" s="17"/>
      <c r="Q2" s="17"/>
      <c r="R2" s="17"/>
      <c r="S2" s="18"/>
      <c r="T2" s="3"/>
      <c r="U2" s="3"/>
      <c r="V2" s="3"/>
      <c r="W2" s="3"/>
      <c r="X2" s="3"/>
      <c r="Y2" s="3"/>
      <c r="Z2" s="3"/>
    </row>
    <row r="3" spans="1:26" ht="12.75" customHeight="1" x14ac:dyDescent="0.2">
      <c r="A3" s="19"/>
      <c r="B3" s="20"/>
      <c r="C3" s="232" t="s">
        <v>13</v>
      </c>
      <c r="D3" s="219"/>
      <c r="E3" s="219"/>
      <c r="F3" s="219"/>
      <c r="G3" s="220"/>
      <c r="H3" s="232" t="s">
        <v>14</v>
      </c>
      <c r="I3" s="220"/>
      <c r="J3" s="233" t="s">
        <v>15</v>
      </c>
      <c r="K3" s="219"/>
      <c r="L3" s="219"/>
      <c r="M3" s="219"/>
      <c r="N3" s="219"/>
      <c r="O3" s="219"/>
      <c r="P3" s="219"/>
      <c r="Q3" s="219"/>
      <c r="R3" s="219"/>
      <c r="S3" s="220"/>
      <c r="T3" s="3"/>
      <c r="U3" s="3"/>
      <c r="V3" s="3"/>
      <c r="W3" s="3"/>
      <c r="X3" s="3"/>
      <c r="Y3" s="3"/>
      <c r="Z3" s="3"/>
    </row>
    <row r="4" spans="1:26" ht="15.75" customHeight="1" x14ac:dyDescent="0.2">
      <c r="A4" s="251" t="s">
        <v>16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20"/>
      <c r="T4" s="3"/>
      <c r="U4" s="3"/>
      <c r="V4" s="3"/>
      <c r="W4" s="3"/>
      <c r="X4" s="3"/>
      <c r="Y4" s="3"/>
      <c r="Z4" s="3"/>
    </row>
    <row r="5" spans="1:26" ht="12" customHeight="1" x14ac:dyDescent="0.2">
      <c r="A5" s="21"/>
      <c r="B5" s="21"/>
      <c r="C5" s="21"/>
      <c r="D5" s="21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1"/>
      <c r="Q5" s="21"/>
      <c r="R5" s="21"/>
      <c r="S5" s="23"/>
      <c r="T5" s="3"/>
      <c r="U5" s="3"/>
      <c r="V5" s="3"/>
      <c r="W5" s="3"/>
      <c r="X5" s="3"/>
      <c r="Y5" s="3"/>
      <c r="Z5" s="3"/>
    </row>
    <row r="6" spans="1:26" ht="18.75" customHeight="1" x14ac:dyDescent="0.2">
      <c r="A6" s="235" t="s">
        <v>17</v>
      </c>
      <c r="B6" s="175"/>
      <c r="C6" s="175"/>
      <c r="D6" s="236"/>
      <c r="E6" s="247" t="s">
        <v>18</v>
      </c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6"/>
      <c r="T6" s="3"/>
      <c r="U6" s="3"/>
      <c r="V6" s="3"/>
      <c r="W6" s="3"/>
      <c r="X6" s="3"/>
      <c r="Y6" s="3"/>
      <c r="Z6" s="3"/>
    </row>
    <row r="7" spans="1:26" ht="18.75" customHeight="1" x14ac:dyDescent="0.2">
      <c r="A7" s="237" t="s">
        <v>19</v>
      </c>
      <c r="B7" s="238"/>
      <c r="C7" s="238"/>
      <c r="D7" s="239"/>
      <c r="E7" s="248" t="s">
        <v>20</v>
      </c>
      <c r="F7" s="238"/>
      <c r="G7" s="238"/>
      <c r="H7" s="238"/>
      <c r="I7" s="238"/>
      <c r="J7" s="238"/>
      <c r="K7" s="246"/>
      <c r="L7" s="249" t="s">
        <v>21</v>
      </c>
      <c r="M7" s="238"/>
      <c r="N7" s="238"/>
      <c r="O7" s="238"/>
      <c r="P7" s="239"/>
      <c r="Q7" s="250">
        <v>1</v>
      </c>
      <c r="R7" s="238"/>
      <c r="S7" s="246"/>
      <c r="T7" s="3"/>
      <c r="U7" s="3"/>
      <c r="V7" s="3"/>
      <c r="W7" s="3"/>
      <c r="X7" s="3"/>
      <c r="Y7" s="3"/>
      <c r="Z7" s="3"/>
    </row>
    <row r="8" spans="1:26" ht="15.75" customHeight="1" x14ac:dyDescent="0.2">
      <c r="A8" s="24"/>
      <c r="B8" s="24"/>
      <c r="C8" s="24"/>
      <c r="D8" s="24"/>
      <c r="E8" s="25"/>
      <c r="F8" s="25"/>
      <c r="G8" s="25"/>
      <c r="H8" s="25"/>
      <c r="I8" s="25"/>
      <c r="J8" s="25"/>
      <c r="K8" s="25"/>
      <c r="L8" s="24"/>
      <c r="M8" s="24"/>
      <c r="N8" s="24"/>
      <c r="O8" s="24"/>
      <c r="P8" s="24"/>
      <c r="Q8" s="26"/>
      <c r="R8" s="26"/>
      <c r="S8" s="26"/>
      <c r="T8" s="3"/>
      <c r="U8" s="3"/>
      <c r="V8" s="3"/>
      <c r="W8" s="3"/>
      <c r="X8" s="3"/>
      <c r="Y8" s="3"/>
      <c r="Z8" s="3"/>
    </row>
    <row r="9" spans="1:26" ht="12.75" customHeight="1" x14ac:dyDescent="0.2">
      <c r="A9" s="27"/>
      <c r="B9" s="28"/>
      <c r="C9" s="28"/>
      <c r="D9" s="28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30"/>
      <c r="Q9" s="28"/>
      <c r="R9" s="31"/>
      <c r="S9" s="32"/>
      <c r="T9" s="3"/>
      <c r="U9" s="3"/>
      <c r="V9" s="3"/>
      <c r="W9" s="3"/>
      <c r="X9" s="3"/>
      <c r="Y9" s="3"/>
      <c r="Z9" s="3"/>
    </row>
    <row r="10" spans="1:26" ht="12.75" customHeight="1" x14ac:dyDescent="0.2">
      <c r="A10" s="33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5"/>
      <c r="T10" s="3"/>
      <c r="U10" s="3"/>
      <c r="V10" s="3"/>
      <c r="W10" s="3"/>
      <c r="X10" s="3"/>
      <c r="Y10" s="3"/>
      <c r="Z10" s="3"/>
    </row>
    <row r="11" spans="1:26" ht="12.75" customHeight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5"/>
      <c r="T11" s="3"/>
      <c r="U11" s="3"/>
      <c r="V11" s="3"/>
      <c r="W11" s="3"/>
      <c r="X11" s="3"/>
      <c r="Y11" s="3"/>
      <c r="Z11" s="3"/>
    </row>
    <row r="12" spans="1:26" ht="12.75" customHeight="1" x14ac:dyDescent="0.2">
      <c r="A12" s="33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5"/>
      <c r="T12" s="3"/>
      <c r="U12" s="3"/>
      <c r="V12" s="3"/>
      <c r="W12" s="3"/>
      <c r="X12" s="3"/>
      <c r="Y12" s="3"/>
      <c r="Z12" s="3"/>
    </row>
    <row r="13" spans="1:26" ht="12.75" customHeight="1" x14ac:dyDescent="0.2">
      <c r="A13" s="33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5"/>
      <c r="T13" s="3"/>
      <c r="U13" s="3"/>
      <c r="V13" s="3"/>
      <c r="W13" s="3"/>
      <c r="X13" s="3"/>
      <c r="Y13" s="3"/>
      <c r="Z13" s="3"/>
    </row>
    <row r="14" spans="1:26" ht="12.75" customHeight="1" x14ac:dyDescent="0.2">
      <c r="A14" s="33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5"/>
      <c r="T14" s="3"/>
      <c r="U14" s="3"/>
      <c r="V14" s="3"/>
      <c r="W14" s="3"/>
      <c r="X14" s="3"/>
      <c r="Y14" s="3"/>
      <c r="Z14" s="3"/>
    </row>
    <row r="15" spans="1:26" ht="27.75" customHeight="1" x14ac:dyDescent="0.2">
      <c r="A15" s="33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5"/>
      <c r="T15" s="3"/>
      <c r="U15" s="3"/>
      <c r="V15" s="3"/>
      <c r="W15" s="3"/>
      <c r="X15" s="3"/>
      <c r="Y15" s="3"/>
      <c r="Z15" s="3"/>
    </row>
    <row r="16" spans="1:26" ht="34.5" customHeight="1" x14ac:dyDescent="0.2">
      <c r="A16" s="33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5"/>
      <c r="T16" s="3"/>
      <c r="U16" s="3"/>
      <c r="V16" s="3"/>
      <c r="W16" s="3"/>
      <c r="X16" s="3"/>
      <c r="Y16" s="3"/>
      <c r="Z16" s="3"/>
    </row>
    <row r="17" spans="1:26" ht="42" customHeight="1" x14ac:dyDescent="0.2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5"/>
      <c r="T17" s="3"/>
      <c r="U17" s="3"/>
      <c r="V17" s="3"/>
      <c r="W17" s="3"/>
      <c r="X17" s="3"/>
      <c r="Y17" s="3"/>
      <c r="Z17" s="3"/>
    </row>
    <row r="18" spans="1:26" ht="39" customHeight="1" x14ac:dyDescent="0.2">
      <c r="A18" s="33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5"/>
      <c r="T18" s="3"/>
      <c r="U18" s="3"/>
      <c r="V18" s="3"/>
      <c r="W18" s="3"/>
      <c r="X18" s="3"/>
      <c r="Y18" s="3"/>
      <c r="Z18" s="3"/>
    </row>
    <row r="19" spans="1:26" ht="27.75" customHeight="1" x14ac:dyDescent="0.2">
      <c r="A19" s="33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5"/>
      <c r="T19" s="3"/>
      <c r="U19" s="3"/>
      <c r="V19" s="3"/>
      <c r="W19" s="3"/>
      <c r="X19" s="3"/>
      <c r="Y19" s="3"/>
      <c r="Z19" s="3"/>
    </row>
    <row r="20" spans="1:26" ht="40.5" customHeight="1" x14ac:dyDescent="0.2">
      <c r="A20" s="33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5"/>
      <c r="T20" s="3"/>
      <c r="U20" s="3"/>
      <c r="V20" s="3"/>
      <c r="W20" s="3"/>
      <c r="X20" s="3"/>
      <c r="Y20" s="3"/>
      <c r="Z20" s="3"/>
    </row>
    <row r="21" spans="1:26" ht="12.75" customHeight="1" x14ac:dyDescent="0.2">
      <c r="A21" s="36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32"/>
      <c r="T21" s="3"/>
      <c r="U21" s="3"/>
      <c r="V21" s="3"/>
      <c r="W21" s="3"/>
      <c r="X21" s="3"/>
      <c r="Y21" s="3"/>
      <c r="Z21" s="3"/>
    </row>
    <row r="22" spans="1:26" ht="20.25" customHeight="1" x14ac:dyDescent="0.2">
      <c r="A22" s="37"/>
      <c r="B22" s="240" t="s">
        <v>22</v>
      </c>
      <c r="C22" s="241"/>
      <c r="D22" s="241"/>
      <c r="E22" s="241"/>
      <c r="F22" s="241"/>
      <c r="G22" s="241"/>
      <c r="H22" s="241"/>
      <c r="I22" s="241"/>
      <c r="J22" s="241"/>
      <c r="K22" s="241"/>
      <c r="L22" s="241"/>
      <c r="M22" s="242"/>
      <c r="N22" s="38"/>
      <c r="O22" s="38"/>
      <c r="P22" s="39"/>
      <c r="Q22" s="40"/>
      <c r="R22" s="40"/>
      <c r="S22" s="41"/>
      <c r="T22" s="42"/>
      <c r="U22" s="42"/>
      <c r="V22" s="42"/>
      <c r="W22" s="42"/>
      <c r="X22" s="42"/>
      <c r="Y22" s="42"/>
      <c r="Z22" s="42"/>
    </row>
    <row r="23" spans="1:26" ht="18" customHeight="1" x14ac:dyDescent="0.2">
      <c r="A23" s="43"/>
      <c r="B23" s="44" t="s">
        <v>23</v>
      </c>
      <c r="C23" s="44" t="s">
        <v>24</v>
      </c>
      <c r="D23" s="44" t="s">
        <v>25</v>
      </c>
      <c r="E23" s="44" t="s">
        <v>26</v>
      </c>
      <c r="F23" s="44" t="s">
        <v>27</v>
      </c>
      <c r="G23" s="45" t="s">
        <v>28</v>
      </c>
      <c r="H23" s="44" t="s">
        <v>29</v>
      </c>
      <c r="I23" s="44" t="s">
        <v>30</v>
      </c>
      <c r="J23" s="44" t="s">
        <v>31</v>
      </c>
      <c r="K23" s="44" t="s">
        <v>32</v>
      </c>
      <c r="L23" s="44" t="s">
        <v>33</v>
      </c>
      <c r="M23" s="46" t="s">
        <v>34</v>
      </c>
      <c r="N23" s="38"/>
      <c r="O23" s="38"/>
      <c r="P23" s="243"/>
      <c r="Q23" s="228"/>
      <c r="R23" s="228"/>
      <c r="S23" s="229"/>
      <c r="T23" s="42"/>
      <c r="U23" s="42"/>
      <c r="V23" s="42"/>
      <c r="W23" s="42"/>
      <c r="X23" s="42"/>
      <c r="Y23" s="42"/>
      <c r="Z23" s="42"/>
    </row>
    <row r="24" spans="1:26" ht="18" customHeight="1" x14ac:dyDescent="0.2">
      <c r="A24" s="47" t="s">
        <v>35</v>
      </c>
      <c r="B24" s="48"/>
      <c r="C24" s="48"/>
      <c r="D24" s="48"/>
      <c r="E24" s="48"/>
      <c r="F24" s="48"/>
      <c r="G24" s="48">
        <v>100</v>
      </c>
      <c r="H24" s="48">
        <v>100</v>
      </c>
      <c r="I24" s="48">
        <v>100</v>
      </c>
      <c r="J24" s="48">
        <v>100</v>
      </c>
      <c r="K24" s="48">
        <v>100</v>
      </c>
      <c r="L24" s="48">
        <v>100</v>
      </c>
      <c r="M24" s="48">
        <v>100</v>
      </c>
      <c r="N24" s="38"/>
      <c r="O24" s="38"/>
      <c r="P24" s="216"/>
      <c r="Q24" s="206"/>
      <c r="R24" s="206"/>
      <c r="S24" s="217"/>
      <c r="T24" s="42"/>
      <c r="U24" s="42"/>
      <c r="V24" s="42"/>
      <c r="W24" s="42"/>
      <c r="X24" s="42"/>
      <c r="Y24" s="42"/>
      <c r="Z24" s="42"/>
    </row>
    <row r="25" spans="1:26" ht="17.25" customHeight="1" x14ac:dyDescent="0.2">
      <c r="A25" s="49" t="s">
        <v>36</v>
      </c>
      <c r="B25" s="48"/>
      <c r="C25" s="48"/>
      <c r="D25" s="48"/>
      <c r="E25" s="48"/>
      <c r="F25" s="48"/>
      <c r="G25" s="48">
        <v>95</v>
      </c>
      <c r="H25" s="50">
        <v>96</v>
      </c>
      <c r="I25" s="50">
        <v>97</v>
      </c>
      <c r="J25" s="50">
        <v>98</v>
      </c>
      <c r="K25" s="50">
        <v>99</v>
      </c>
      <c r="L25" s="50">
        <v>100</v>
      </c>
      <c r="M25" s="50">
        <v>100</v>
      </c>
      <c r="N25" s="34"/>
      <c r="O25" s="34"/>
      <c r="P25" s="216"/>
      <c r="Q25" s="206"/>
      <c r="R25" s="206"/>
      <c r="S25" s="217"/>
      <c r="T25" s="3"/>
      <c r="U25" s="3"/>
      <c r="V25" s="3"/>
      <c r="W25" s="3"/>
      <c r="X25" s="3"/>
      <c r="Y25" s="3"/>
      <c r="Z25" s="3"/>
    </row>
    <row r="26" spans="1:26" ht="17.25" customHeight="1" x14ac:dyDescent="0.2">
      <c r="A26" s="51" t="s">
        <v>37</v>
      </c>
      <c r="B26" s="48"/>
      <c r="C26" s="48"/>
      <c r="D26" s="48"/>
      <c r="E26" s="48"/>
      <c r="F26" s="48"/>
      <c r="G26" s="48">
        <v>100</v>
      </c>
      <c r="H26" s="48">
        <v>100</v>
      </c>
      <c r="I26" s="48">
        <v>100</v>
      </c>
      <c r="J26" s="48">
        <v>100</v>
      </c>
      <c r="K26" s="48">
        <v>100</v>
      </c>
      <c r="L26" s="48"/>
      <c r="M26" s="48"/>
      <c r="N26" s="34"/>
      <c r="O26" s="34"/>
      <c r="P26" s="216"/>
      <c r="Q26" s="206"/>
      <c r="R26" s="206"/>
      <c r="S26" s="217"/>
      <c r="T26" s="3"/>
      <c r="U26" s="3"/>
      <c r="V26" s="3"/>
      <c r="W26" s="3"/>
      <c r="X26" s="3"/>
      <c r="Y26" s="3"/>
      <c r="Z26" s="3"/>
    </row>
    <row r="27" spans="1:26" ht="18.75" customHeight="1" x14ac:dyDescent="0.2">
      <c r="A27" s="52" t="s">
        <v>2</v>
      </c>
      <c r="B27" s="53" t="e">
        <f t="shared" ref="B27:M27" si="0">+B26/B25</f>
        <v>#DIV/0!</v>
      </c>
      <c r="C27" s="53" t="e">
        <f t="shared" si="0"/>
        <v>#DIV/0!</v>
      </c>
      <c r="D27" s="53" t="e">
        <f t="shared" si="0"/>
        <v>#DIV/0!</v>
      </c>
      <c r="E27" s="53" t="e">
        <f t="shared" si="0"/>
        <v>#DIV/0!</v>
      </c>
      <c r="F27" s="53" t="e">
        <f t="shared" si="0"/>
        <v>#DIV/0!</v>
      </c>
      <c r="G27" s="53">
        <f t="shared" si="0"/>
        <v>1.0526315789473684</v>
      </c>
      <c r="H27" s="53">
        <f t="shared" si="0"/>
        <v>1.0416666666666667</v>
      </c>
      <c r="I27" s="53">
        <f t="shared" si="0"/>
        <v>1.0309278350515463</v>
      </c>
      <c r="J27" s="53">
        <f t="shared" si="0"/>
        <v>1.0204081632653061</v>
      </c>
      <c r="K27" s="53">
        <f t="shared" si="0"/>
        <v>1.0101010101010102</v>
      </c>
      <c r="L27" s="53">
        <f t="shared" si="0"/>
        <v>0</v>
      </c>
      <c r="M27" s="53">
        <f t="shared" si="0"/>
        <v>0</v>
      </c>
      <c r="N27" s="34"/>
      <c r="O27" s="34"/>
      <c r="P27" s="218"/>
      <c r="Q27" s="219"/>
      <c r="R27" s="219"/>
      <c r="S27" s="220"/>
      <c r="T27" s="3"/>
      <c r="U27" s="3"/>
      <c r="V27" s="3"/>
      <c r="W27" s="3"/>
      <c r="X27" s="3"/>
      <c r="Y27" s="3"/>
      <c r="Z27" s="3"/>
    </row>
    <row r="28" spans="1:26" ht="12.75" customHeight="1" x14ac:dyDescent="0.2">
      <c r="A28" s="3"/>
      <c r="B28" s="54"/>
      <c r="C28" s="244"/>
      <c r="D28" s="167"/>
      <c r="E28" s="167"/>
      <c r="F28" s="168"/>
      <c r="G28" s="40"/>
      <c r="H28" s="40"/>
      <c r="I28" s="34"/>
      <c r="J28" s="34"/>
      <c r="K28" s="34"/>
      <c r="L28" s="34"/>
      <c r="M28" s="55"/>
      <c r="N28" s="34"/>
      <c r="O28" s="34"/>
      <c r="P28" s="40"/>
      <c r="Q28" s="40"/>
      <c r="R28" s="40"/>
      <c r="S28" s="40"/>
      <c r="T28" s="3"/>
      <c r="U28" s="3"/>
      <c r="V28" s="3"/>
      <c r="W28" s="3"/>
      <c r="X28" s="3"/>
      <c r="Y28" s="3"/>
      <c r="Z28" s="3"/>
    </row>
    <row r="29" spans="1:26" ht="13.5" customHeight="1" x14ac:dyDescent="0.2">
      <c r="A29" s="245" t="s">
        <v>38</v>
      </c>
      <c r="B29" s="246"/>
      <c r="C29" s="234" t="s">
        <v>39</v>
      </c>
      <c r="D29" s="175"/>
      <c r="E29" s="175"/>
      <c r="F29" s="175"/>
      <c r="G29" s="175"/>
      <c r="H29" s="176"/>
      <c r="I29" s="234" t="s">
        <v>40</v>
      </c>
      <c r="J29" s="175"/>
      <c r="K29" s="175"/>
      <c r="L29" s="175"/>
      <c r="M29" s="175"/>
      <c r="N29" s="175"/>
      <c r="O29" s="175"/>
      <c r="P29" s="175"/>
      <c r="Q29" s="175"/>
      <c r="R29" s="175"/>
      <c r="S29" s="176"/>
      <c r="T29" s="3"/>
      <c r="U29" s="3"/>
      <c r="V29" s="3"/>
      <c r="W29" s="3"/>
      <c r="X29" s="3"/>
      <c r="Y29" s="3"/>
      <c r="Z29" s="3"/>
    </row>
    <row r="30" spans="1:26" ht="16.5" customHeight="1" x14ac:dyDescent="0.2">
      <c r="A30" s="253" t="s">
        <v>41</v>
      </c>
      <c r="B30" s="254"/>
      <c r="C30" s="235" t="s">
        <v>42</v>
      </c>
      <c r="D30" s="175"/>
      <c r="E30" s="175"/>
      <c r="F30" s="236"/>
      <c r="G30" s="56"/>
      <c r="H30" s="57"/>
      <c r="I30" s="255" t="s">
        <v>43</v>
      </c>
      <c r="J30" s="175"/>
      <c r="K30" s="175"/>
      <c r="L30" s="175"/>
      <c r="M30" s="175"/>
      <c r="N30" s="175"/>
      <c r="O30" s="175"/>
      <c r="P30" s="175"/>
      <c r="Q30" s="175"/>
      <c r="R30" s="175"/>
      <c r="S30" s="176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256" t="s">
        <v>44</v>
      </c>
      <c r="B31" s="254"/>
      <c r="C31" s="235" t="s">
        <v>45</v>
      </c>
      <c r="D31" s="175"/>
      <c r="E31" s="175"/>
      <c r="F31" s="175"/>
      <c r="G31" s="175"/>
      <c r="H31" s="176"/>
      <c r="I31" s="235" t="s">
        <v>46</v>
      </c>
      <c r="J31" s="175"/>
      <c r="K31" s="175"/>
      <c r="L31" s="175"/>
      <c r="M31" s="175"/>
      <c r="N31" s="175"/>
      <c r="O31" s="175"/>
      <c r="P31" s="175"/>
      <c r="Q31" s="175"/>
      <c r="R31" s="175"/>
      <c r="S31" s="176"/>
      <c r="T31" s="3"/>
      <c r="U31" s="3"/>
      <c r="V31" s="3"/>
      <c r="W31" s="3"/>
      <c r="X31" s="3"/>
      <c r="Y31" s="3"/>
      <c r="Z31" s="3"/>
    </row>
    <row r="32" spans="1:26" ht="14.25" customHeight="1" x14ac:dyDescent="0.2">
      <c r="A32" s="257" t="s">
        <v>47</v>
      </c>
      <c r="B32" s="215"/>
      <c r="C32" s="252" t="s">
        <v>48</v>
      </c>
      <c r="D32" s="228"/>
      <c r="E32" s="228"/>
      <c r="F32" s="258"/>
      <c r="G32" s="58"/>
      <c r="H32" s="59"/>
      <c r="I32" s="252" t="s">
        <v>49</v>
      </c>
      <c r="J32" s="228"/>
      <c r="K32" s="228"/>
      <c r="L32" s="228"/>
      <c r="M32" s="228"/>
      <c r="N32" s="228"/>
      <c r="O32" s="228"/>
      <c r="P32" s="228"/>
      <c r="Q32" s="228"/>
      <c r="R32" s="228"/>
      <c r="S32" s="229"/>
      <c r="T32" s="3"/>
      <c r="U32" s="3"/>
      <c r="V32" s="3"/>
      <c r="W32" s="3"/>
      <c r="X32" s="3"/>
      <c r="Y32" s="3"/>
      <c r="Z32" s="3"/>
    </row>
    <row r="33" spans="1:26" ht="15" customHeight="1" x14ac:dyDescent="0.2">
      <c r="A33" s="218"/>
      <c r="B33" s="220"/>
      <c r="C33" s="218"/>
      <c r="D33" s="219"/>
      <c r="E33" s="219"/>
      <c r="F33" s="259"/>
      <c r="G33" s="60"/>
      <c r="H33" s="61"/>
      <c r="I33" s="218"/>
      <c r="J33" s="219"/>
      <c r="K33" s="219"/>
      <c r="L33" s="219"/>
      <c r="M33" s="219"/>
      <c r="N33" s="219"/>
      <c r="O33" s="219"/>
      <c r="P33" s="219"/>
      <c r="Q33" s="219"/>
      <c r="R33" s="219"/>
      <c r="S33" s="220"/>
      <c r="T33" s="3"/>
      <c r="U33" s="3"/>
      <c r="V33" s="3"/>
      <c r="W33" s="3"/>
      <c r="X33" s="3"/>
      <c r="Y33" s="3"/>
      <c r="Z33" s="3"/>
    </row>
    <row r="34" spans="1:26" ht="12.75" customHeight="1" x14ac:dyDescent="0.2">
      <c r="A34" s="33"/>
      <c r="B34" s="62" t="s">
        <v>1</v>
      </c>
      <c r="C34" s="63"/>
      <c r="D34" s="63"/>
      <c r="E34" s="212"/>
      <c r="F34" s="167"/>
      <c r="G34" s="168"/>
      <c r="H34" s="213"/>
      <c r="I34" s="168"/>
      <c r="J34" s="212"/>
      <c r="K34" s="168"/>
      <c r="L34" s="40"/>
      <c r="M34" s="34"/>
      <c r="N34" s="34"/>
      <c r="O34" s="34"/>
      <c r="P34" s="34"/>
      <c r="Q34" s="34"/>
      <c r="R34" s="34"/>
      <c r="S34" s="35"/>
      <c r="T34" s="3"/>
      <c r="U34" s="3"/>
      <c r="V34" s="3"/>
      <c r="W34" s="3"/>
      <c r="X34" s="3"/>
      <c r="Y34" s="3"/>
      <c r="Z34" s="3"/>
    </row>
    <row r="35" spans="1:26" ht="13.5" customHeight="1" x14ac:dyDescent="0.2">
      <c r="A35" s="64" t="s">
        <v>50</v>
      </c>
      <c r="B35" s="65"/>
      <c r="C35" s="65"/>
      <c r="D35" s="65"/>
      <c r="E35" s="66"/>
      <c r="F35" s="66"/>
      <c r="G35" s="66"/>
      <c r="H35" s="66"/>
      <c r="I35" s="67"/>
      <c r="J35" s="67"/>
      <c r="K35" s="66"/>
      <c r="L35" s="66"/>
      <c r="M35" s="67"/>
      <c r="N35" s="67"/>
      <c r="O35" s="67"/>
      <c r="P35" s="67"/>
      <c r="Q35" s="67"/>
      <c r="R35" s="67"/>
      <c r="S35" s="68"/>
      <c r="T35" s="3"/>
      <c r="U35" s="3"/>
      <c r="V35" s="3"/>
      <c r="W35" s="3"/>
      <c r="X35" s="3"/>
      <c r="Y35" s="3"/>
      <c r="Z35" s="3"/>
    </row>
    <row r="36" spans="1:26" ht="12.75" customHeight="1" x14ac:dyDescent="0.2">
      <c r="A36" s="214" t="s">
        <v>51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15"/>
      <c r="T36" s="3"/>
      <c r="U36" s="3"/>
      <c r="V36" s="3"/>
      <c r="W36" s="3"/>
      <c r="X36" s="3"/>
      <c r="Y36" s="3"/>
      <c r="Z36" s="3"/>
    </row>
    <row r="37" spans="1:26" ht="12.75" customHeight="1" x14ac:dyDescent="0.2">
      <c r="A37" s="216"/>
      <c r="B37" s="206"/>
      <c r="C37" s="206"/>
      <c r="D37" s="206"/>
      <c r="E37" s="206"/>
      <c r="F37" s="206"/>
      <c r="G37" s="206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06"/>
      <c r="S37" s="217"/>
      <c r="T37" s="3"/>
      <c r="U37" s="3"/>
      <c r="V37" s="3"/>
      <c r="W37" s="3"/>
      <c r="X37" s="3"/>
      <c r="Y37" s="3"/>
      <c r="Z37" s="3"/>
    </row>
    <row r="38" spans="1:26" ht="12.75" customHeight="1" x14ac:dyDescent="0.2">
      <c r="A38" s="216"/>
      <c r="B38" s="206"/>
      <c r="C38" s="206"/>
      <c r="D38" s="206"/>
      <c r="E38" s="206"/>
      <c r="F38" s="206"/>
      <c r="G38" s="206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206"/>
      <c r="S38" s="217"/>
      <c r="T38" s="3"/>
      <c r="U38" s="3"/>
      <c r="V38" s="3"/>
      <c r="W38" s="3"/>
      <c r="X38" s="3"/>
      <c r="Y38" s="3"/>
      <c r="Z38" s="3"/>
    </row>
    <row r="39" spans="1:26" ht="12.75" customHeight="1" x14ac:dyDescent="0.2">
      <c r="A39" s="216"/>
      <c r="B39" s="206"/>
      <c r="C39" s="206"/>
      <c r="D39" s="206"/>
      <c r="E39" s="206"/>
      <c r="F39" s="206"/>
      <c r="G39" s="206"/>
      <c r="H39" s="206"/>
      <c r="I39" s="206"/>
      <c r="J39" s="206"/>
      <c r="K39" s="206"/>
      <c r="L39" s="206"/>
      <c r="M39" s="206"/>
      <c r="N39" s="206"/>
      <c r="O39" s="206"/>
      <c r="P39" s="206"/>
      <c r="Q39" s="206"/>
      <c r="R39" s="206"/>
      <c r="S39" s="217"/>
      <c r="T39" s="3"/>
      <c r="U39" s="3"/>
      <c r="V39" s="3"/>
      <c r="W39" s="3"/>
      <c r="X39" s="3"/>
      <c r="Y39" s="3"/>
      <c r="Z39" s="3"/>
    </row>
    <row r="40" spans="1:26" ht="13.5" customHeight="1" x14ac:dyDescent="0.2">
      <c r="A40" s="218"/>
      <c r="B40" s="219"/>
      <c r="C40" s="219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20"/>
      <c r="T40" s="3"/>
      <c r="U40" s="3"/>
      <c r="V40" s="3"/>
      <c r="W40" s="3"/>
      <c r="X40" s="3"/>
      <c r="Y40" s="3"/>
      <c r="Z40" s="3"/>
    </row>
    <row r="41" spans="1:26" ht="13.5" customHeight="1" x14ac:dyDescent="0.2">
      <c r="A41" s="221"/>
      <c r="B41" s="224"/>
      <c r="C41" s="203"/>
      <c r="D41" s="203"/>
      <c r="E41" s="203"/>
      <c r="F41" s="203"/>
      <c r="G41" s="203"/>
      <c r="H41" s="204"/>
      <c r="I41" s="202"/>
      <c r="J41" s="204"/>
      <c r="K41" s="225"/>
      <c r="L41" s="204"/>
      <c r="M41" s="226"/>
      <c r="N41" s="202"/>
      <c r="O41" s="203"/>
      <c r="P41" s="203"/>
      <c r="Q41" s="203"/>
      <c r="R41" s="204"/>
      <c r="S41" s="211"/>
      <c r="T41" s="3"/>
      <c r="U41" s="3"/>
      <c r="V41" s="3"/>
      <c r="W41" s="3"/>
      <c r="X41" s="3"/>
      <c r="Y41" s="3"/>
      <c r="Z41" s="3"/>
    </row>
    <row r="42" spans="1:26" ht="13.5" customHeight="1" x14ac:dyDescent="0.2">
      <c r="A42" s="222"/>
      <c r="B42" s="205"/>
      <c r="C42" s="206"/>
      <c r="D42" s="206"/>
      <c r="E42" s="206"/>
      <c r="F42" s="206"/>
      <c r="G42" s="206"/>
      <c r="H42" s="207"/>
      <c r="I42" s="205"/>
      <c r="J42" s="207"/>
      <c r="K42" s="205"/>
      <c r="L42" s="207"/>
      <c r="M42" s="222"/>
      <c r="N42" s="205"/>
      <c r="O42" s="206"/>
      <c r="P42" s="206"/>
      <c r="Q42" s="206"/>
      <c r="R42" s="207"/>
      <c r="S42" s="206"/>
      <c r="T42" s="3"/>
      <c r="U42" s="3"/>
      <c r="V42" s="3"/>
      <c r="W42" s="3"/>
      <c r="X42" s="3"/>
      <c r="Y42" s="3"/>
      <c r="Z42" s="3"/>
    </row>
    <row r="43" spans="1:26" ht="13.5" customHeight="1" x14ac:dyDescent="0.2">
      <c r="A43" s="223"/>
      <c r="B43" s="208"/>
      <c r="C43" s="209"/>
      <c r="D43" s="209"/>
      <c r="E43" s="209"/>
      <c r="F43" s="209"/>
      <c r="G43" s="209"/>
      <c r="H43" s="210"/>
      <c r="I43" s="208"/>
      <c r="J43" s="210"/>
      <c r="K43" s="208"/>
      <c r="L43" s="210"/>
      <c r="M43" s="223"/>
      <c r="N43" s="208"/>
      <c r="O43" s="209"/>
      <c r="P43" s="209"/>
      <c r="Q43" s="209"/>
      <c r="R43" s="210"/>
      <c r="S43" s="206"/>
      <c r="T43" s="3"/>
      <c r="U43" s="3"/>
      <c r="V43" s="3"/>
      <c r="W43" s="3"/>
      <c r="X43" s="3"/>
      <c r="Y43" s="3"/>
      <c r="Z43" s="3"/>
    </row>
    <row r="44" spans="1:26" ht="12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40">
    <mergeCell ref="I31:S31"/>
    <mergeCell ref="I32:S33"/>
    <mergeCell ref="A30:B30"/>
    <mergeCell ref="C30:F30"/>
    <mergeCell ref="I30:S30"/>
    <mergeCell ref="A31:B31"/>
    <mergeCell ref="C31:H31"/>
    <mergeCell ref="A32:B33"/>
    <mergeCell ref="C32:F33"/>
    <mergeCell ref="C29:H29"/>
    <mergeCell ref="I29:S29"/>
    <mergeCell ref="C3:G3"/>
    <mergeCell ref="A6:D6"/>
    <mergeCell ref="A7:D7"/>
    <mergeCell ref="B22:M22"/>
    <mergeCell ref="P23:S27"/>
    <mergeCell ref="C28:F28"/>
    <mergeCell ref="A29:B29"/>
    <mergeCell ref="E6:S6"/>
    <mergeCell ref="E7:K7"/>
    <mergeCell ref="L7:P7"/>
    <mergeCell ref="Q7:S7"/>
    <mergeCell ref="A4:S4"/>
    <mergeCell ref="C1:G1"/>
    <mergeCell ref="H1:I1"/>
    <mergeCell ref="J1:S1"/>
    <mergeCell ref="C2:G2"/>
    <mergeCell ref="H3:I3"/>
    <mergeCell ref="J3:S3"/>
    <mergeCell ref="N41:R43"/>
    <mergeCell ref="S41:S43"/>
    <mergeCell ref="E34:G34"/>
    <mergeCell ref="H34:I34"/>
    <mergeCell ref="J34:K34"/>
    <mergeCell ref="A36:S40"/>
    <mergeCell ref="A41:A43"/>
    <mergeCell ref="B41:H43"/>
    <mergeCell ref="I41:J43"/>
    <mergeCell ref="K41:L43"/>
    <mergeCell ref="M41:M43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00"/>
  </sheetPr>
  <dimension ref="A1:Z1000"/>
  <sheetViews>
    <sheetView showGridLines="0" workbookViewId="0"/>
  </sheetViews>
  <sheetFormatPr baseColWidth="10" defaultColWidth="12.5703125" defaultRowHeight="15" customHeight="1" x14ac:dyDescent="0.2"/>
  <cols>
    <col min="1" max="1" width="8.7109375" customWidth="1"/>
    <col min="2" max="6" width="5.7109375" customWidth="1"/>
    <col min="7" max="7" width="6.28515625" customWidth="1"/>
    <col min="8" max="13" width="5.7109375" customWidth="1"/>
    <col min="14" max="14" width="3" customWidth="1"/>
    <col min="15" max="15" width="2.42578125" customWidth="1"/>
    <col min="16" max="17" width="4.7109375" customWidth="1"/>
    <col min="18" max="18" width="4" customWidth="1"/>
    <col min="19" max="19" width="4.140625" customWidth="1"/>
    <col min="20" max="20" width="12.85546875" customWidth="1"/>
    <col min="21" max="26" width="10" customWidth="1"/>
  </cols>
  <sheetData>
    <row r="1" spans="1:26" ht="15" customHeight="1" x14ac:dyDescent="0.2">
      <c r="A1" s="13"/>
      <c r="B1" s="14"/>
      <c r="C1" s="227" t="s">
        <v>9</v>
      </c>
      <c r="D1" s="228"/>
      <c r="E1" s="228"/>
      <c r="F1" s="228"/>
      <c r="G1" s="229"/>
      <c r="H1" s="227" t="s">
        <v>10</v>
      </c>
      <c r="I1" s="229"/>
      <c r="J1" s="230" t="s">
        <v>11</v>
      </c>
      <c r="K1" s="228"/>
      <c r="L1" s="228"/>
      <c r="M1" s="228"/>
      <c r="N1" s="228"/>
      <c r="O1" s="228"/>
      <c r="P1" s="228"/>
      <c r="Q1" s="228"/>
      <c r="R1" s="228"/>
      <c r="S1" s="229"/>
      <c r="T1" s="3"/>
      <c r="U1" s="3"/>
      <c r="V1" s="3"/>
      <c r="W1" s="3"/>
      <c r="X1" s="3"/>
      <c r="Y1" s="3"/>
      <c r="Z1" s="3"/>
    </row>
    <row r="2" spans="1:26" ht="12.75" customHeight="1" x14ac:dyDescent="0.2">
      <c r="A2" s="15"/>
      <c r="B2" s="1"/>
      <c r="C2" s="231" t="s">
        <v>12</v>
      </c>
      <c r="D2" s="206"/>
      <c r="E2" s="206"/>
      <c r="F2" s="206"/>
      <c r="G2" s="217"/>
      <c r="H2" s="3"/>
      <c r="I2" s="3"/>
      <c r="J2" s="16"/>
      <c r="K2" s="17"/>
      <c r="L2" s="17"/>
      <c r="M2" s="17"/>
      <c r="N2" s="17"/>
      <c r="O2" s="17"/>
      <c r="P2" s="17"/>
      <c r="Q2" s="17"/>
      <c r="R2" s="17"/>
      <c r="S2" s="18"/>
      <c r="T2" s="3"/>
      <c r="U2" s="3"/>
      <c r="V2" s="3"/>
      <c r="W2" s="3"/>
      <c r="X2" s="3"/>
      <c r="Y2" s="3"/>
      <c r="Z2" s="3"/>
    </row>
    <row r="3" spans="1:26" ht="12.75" customHeight="1" x14ac:dyDescent="0.2">
      <c r="A3" s="19"/>
      <c r="B3" s="20"/>
      <c r="C3" s="232" t="s">
        <v>13</v>
      </c>
      <c r="D3" s="219"/>
      <c r="E3" s="219"/>
      <c r="F3" s="219"/>
      <c r="G3" s="220"/>
      <c r="H3" s="232" t="s">
        <v>14</v>
      </c>
      <c r="I3" s="220"/>
      <c r="J3" s="233" t="s">
        <v>15</v>
      </c>
      <c r="K3" s="219"/>
      <c r="L3" s="219"/>
      <c r="M3" s="219"/>
      <c r="N3" s="219"/>
      <c r="O3" s="219"/>
      <c r="P3" s="219"/>
      <c r="Q3" s="219"/>
      <c r="R3" s="219"/>
      <c r="S3" s="220"/>
      <c r="T3" s="3"/>
      <c r="U3" s="3"/>
      <c r="V3" s="3"/>
      <c r="W3" s="3"/>
      <c r="X3" s="3"/>
      <c r="Y3" s="3"/>
      <c r="Z3" s="3"/>
    </row>
    <row r="4" spans="1:26" ht="15.75" customHeight="1" x14ac:dyDescent="0.2">
      <c r="A4" s="251" t="s">
        <v>16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20"/>
      <c r="T4" s="3"/>
      <c r="U4" s="3"/>
      <c r="V4" s="3"/>
      <c r="W4" s="3"/>
      <c r="X4" s="3"/>
      <c r="Y4" s="3"/>
      <c r="Z4" s="3"/>
    </row>
    <row r="5" spans="1:26" ht="12" customHeight="1" x14ac:dyDescent="0.2">
      <c r="A5" s="21"/>
      <c r="B5" s="21"/>
      <c r="C5" s="21"/>
      <c r="D5" s="21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1"/>
      <c r="Q5" s="21"/>
      <c r="R5" s="21"/>
      <c r="S5" s="23"/>
      <c r="T5" s="3"/>
      <c r="U5" s="3"/>
      <c r="V5" s="3"/>
      <c r="W5" s="3"/>
      <c r="X5" s="3"/>
      <c r="Y5" s="3"/>
      <c r="Z5" s="3"/>
    </row>
    <row r="6" spans="1:26" ht="18.75" customHeight="1" x14ac:dyDescent="0.2">
      <c r="A6" s="235" t="s">
        <v>17</v>
      </c>
      <c r="B6" s="175"/>
      <c r="C6" s="175"/>
      <c r="D6" s="236"/>
      <c r="E6" s="247" t="s">
        <v>52</v>
      </c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6"/>
      <c r="T6" s="3"/>
      <c r="U6" s="3"/>
      <c r="V6" s="3"/>
      <c r="W6" s="3"/>
      <c r="X6" s="3"/>
      <c r="Y6" s="3"/>
      <c r="Z6" s="3"/>
    </row>
    <row r="7" spans="1:26" ht="18.75" customHeight="1" x14ac:dyDescent="0.2">
      <c r="A7" s="237" t="s">
        <v>19</v>
      </c>
      <c r="B7" s="238"/>
      <c r="C7" s="238"/>
      <c r="D7" s="239"/>
      <c r="E7" s="248" t="s">
        <v>20</v>
      </c>
      <c r="F7" s="238"/>
      <c r="G7" s="238"/>
      <c r="H7" s="238"/>
      <c r="I7" s="238"/>
      <c r="J7" s="238"/>
      <c r="K7" s="246"/>
      <c r="L7" s="249" t="s">
        <v>21</v>
      </c>
      <c r="M7" s="238"/>
      <c r="N7" s="238"/>
      <c r="O7" s="238"/>
      <c r="P7" s="239"/>
      <c r="Q7" s="261" t="s">
        <v>53</v>
      </c>
      <c r="R7" s="238"/>
      <c r="S7" s="246"/>
      <c r="T7" s="3"/>
      <c r="U7" s="3"/>
      <c r="V7" s="3"/>
      <c r="W7" s="3"/>
      <c r="X7" s="3"/>
      <c r="Y7" s="3"/>
      <c r="Z7" s="3"/>
    </row>
    <row r="8" spans="1:26" ht="15.75" customHeight="1" x14ac:dyDescent="0.2">
      <c r="A8" s="24"/>
      <c r="B8" s="24"/>
      <c r="C8" s="24"/>
      <c r="D8" s="24"/>
      <c r="E8" s="25"/>
      <c r="F8" s="25"/>
      <c r="G8" s="25"/>
      <c r="H8" s="25"/>
      <c r="I8" s="25"/>
      <c r="J8" s="25"/>
      <c r="K8" s="25"/>
      <c r="L8" s="24"/>
      <c r="M8" s="24"/>
      <c r="N8" s="24"/>
      <c r="O8" s="24"/>
      <c r="P8" s="24"/>
      <c r="Q8" s="26"/>
      <c r="R8" s="26"/>
      <c r="S8" s="26"/>
      <c r="T8" s="3"/>
      <c r="U8" s="3"/>
      <c r="V8" s="3"/>
      <c r="W8" s="3"/>
      <c r="X8" s="3"/>
      <c r="Y8" s="3"/>
      <c r="Z8" s="3"/>
    </row>
    <row r="9" spans="1:26" ht="12.75" customHeight="1" x14ac:dyDescent="0.2">
      <c r="A9" s="27"/>
      <c r="B9" s="28"/>
      <c r="C9" s="28"/>
      <c r="D9" s="28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30"/>
      <c r="Q9" s="28"/>
      <c r="R9" s="31"/>
      <c r="S9" s="32"/>
      <c r="T9" s="3"/>
      <c r="U9" s="3"/>
      <c r="V9" s="3"/>
      <c r="W9" s="3"/>
      <c r="X9" s="3"/>
      <c r="Y9" s="3"/>
      <c r="Z9" s="3"/>
    </row>
    <row r="10" spans="1:26" ht="12.75" customHeight="1" x14ac:dyDescent="0.2">
      <c r="A10" s="33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5"/>
      <c r="T10" s="3"/>
      <c r="U10" s="3"/>
      <c r="V10" s="3"/>
      <c r="W10" s="3"/>
      <c r="X10" s="3"/>
      <c r="Y10" s="3"/>
      <c r="Z10" s="3"/>
    </row>
    <row r="11" spans="1:26" ht="12.75" customHeight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5"/>
      <c r="T11" s="3"/>
      <c r="U11" s="3"/>
      <c r="V11" s="3"/>
      <c r="W11" s="3"/>
      <c r="X11" s="3"/>
      <c r="Y11" s="3"/>
      <c r="Z11" s="3"/>
    </row>
    <row r="12" spans="1:26" ht="12.75" customHeight="1" x14ac:dyDescent="0.2">
      <c r="A12" s="33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5"/>
      <c r="T12" s="3"/>
      <c r="U12" s="3"/>
      <c r="V12" s="3"/>
      <c r="W12" s="3"/>
      <c r="X12" s="3"/>
      <c r="Y12" s="3"/>
      <c r="Z12" s="3"/>
    </row>
    <row r="13" spans="1:26" ht="12.75" customHeight="1" x14ac:dyDescent="0.2">
      <c r="A13" s="33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5"/>
      <c r="T13" s="3"/>
      <c r="U13" s="3"/>
      <c r="V13" s="3"/>
      <c r="W13" s="3"/>
      <c r="X13" s="3"/>
      <c r="Y13" s="3"/>
      <c r="Z13" s="3"/>
    </row>
    <row r="14" spans="1:26" ht="12.75" customHeight="1" x14ac:dyDescent="0.2">
      <c r="A14" s="33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5"/>
      <c r="T14" s="3"/>
      <c r="U14" s="3"/>
      <c r="V14" s="3"/>
      <c r="W14" s="3"/>
      <c r="X14" s="3"/>
      <c r="Y14" s="3"/>
      <c r="Z14" s="3"/>
    </row>
    <row r="15" spans="1:26" ht="27.75" customHeight="1" x14ac:dyDescent="0.2">
      <c r="A15" s="33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5"/>
      <c r="T15" s="3"/>
      <c r="U15" s="3"/>
      <c r="V15" s="3"/>
      <c r="W15" s="3"/>
      <c r="X15" s="3"/>
      <c r="Y15" s="3"/>
      <c r="Z15" s="3"/>
    </row>
    <row r="16" spans="1:26" ht="34.5" customHeight="1" x14ac:dyDescent="0.2">
      <c r="A16" s="33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5"/>
      <c r="T16" s="3"/>
      <c r="U16" s="3"/>
      <c r="V16" s="3"/>
      <c r="W16" s="3"/>
      <c r="X16" s="3"/>
      <c r="Y16" s="3"/>
      <c r="Z16" s="3"/>
    </row>
    <row r="17" spans="1:26" ht="42" customHeight="1" x14ac:dyDescent="0.2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5"/>
      <c r="T17" s="3"/>
      <c r="U17" s="3"/>
      <c r="V17" s="3"/>
      <c r="W17" s="3"/>
      <c r="X17" s="3"/>
      <c r="Y17" s="3"/>
      <c r="Z17" s="3"/>
    </row>
    <row r="18" spans="1:26" ht="39" customHeight="1" x14ac:dyDescent="0.2">
      <c r="A18" s="33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5"/>
      <c r="T18" s="3"/>
      <c r="U18" s="3"/>
      <c r="V18" s="3"/>
      <c r="W18" s="3"/>
      <c r="X18" s="3"/>
      <c r="Y18" s="3"/>
      <c r="Z18" s="3"/>
    </row>
    <row r="19" spans="1:26" ht="27.75" customHeight="1" x14ac:dyDescent="0.2">
      <c r="A19" s="33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5"/>
      <c r="T19" s="3"/>
      <c r="U19" s="3"/>
      <c r="V19" s="3"/>
      <c r="W19" s="3"/>
      <c r="X19" s="3"/>
      <c r="Y19" s="3"/>
      <c r="Z19" s="3"/>
    </row>
    <row r="20" spans="1:26" ht="40.5" customHeight="1" x14ac:dyDescent="0.2">
      <c r="A20" s="33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5"/>
      <c r="T20" s="3"/>
      <c r="U20" s="3"/>
      <c r="V20" s="3"/>
      <c r="W20" s="3"/>
      <c r="X20" s="3"/>
      <c r="Y20" s="3"/>
      <c r="Z20" s="3"/>
    </row>
    <row r="21" spans="1:26" ht="12.75" customHeight="1" x14ac:dyDescent="0.2">
      <c r="A21" s="36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32"/>
      <c r="T21" s="3"/>
      <c r="U21" s="3"/>
      <c r="V21" s="3"/>
      <c r="W21" s="3"/>
      <c r="X21" s="3"/>
      <c r="Y21" s="3"/>
      <c r="Z21" s="3"/>
    </row>
    <row r="22" spans="1:26" ht="20.25" customHeight="1" x14ac:dyDescent="0.2">
      <c r="A22" s="37"/>
      <c r="B22" s="240" t="s">
        <v>22</v>
      </c>
      <c r="C22" s="241"/>
      <c r="D22" s="241"/>
      <c r="E22" s="241"/>
      <c r="F22" s="241"/>
      <c r="G22" s="241"/>
      <c r="H22" s="241"/>
      <c r="I22" s="241"/>
      <c r="J22" s="241"/>
      <c r="K22" s="241"/>
      <c r="L22" s="241"/>
      <c r="M22" s="242"/>
      <c r="N22" s="38"/>
      <c r="O22" s="38"/>
      <c r="P22" s="39"/>
      <c r="Q22" s="40"/>
      <c r="R22" s="40"/>
      <c r="S22" s="41"/>
      <c r="T22" s="42"/>
      <c r="U22" s="42"/>
      <c r="V22" s="42"/>
      <c r="W22" s="42"/>
      <c r="X22" s="42"/>
      <c r="Y22" s="42"/>
      <c r="Z22" s="42"/>
    </row>
    <row r="23" spans="1:26" ht="18" customHeight="1" x14ac:dyDescent="0.2">
      <c r="A23" s="43"/>
      <c r="B23" s="44" t="s">
        <v>23</v>
      </c>
      <c r="C23" s="44" t="s">
        <v>24</v>
      </c>
      <c r="D23" s="44" t="s">
        <v>25</v>
      </c>
      <c r="E23" s="44" t="s">
        <v>26</v>
      </c>
      <c r="F23" s="44" t="s">
        <v>27</v>
      </c>
      <c r="G23" s="45" t="s">
        <v>28</v>
      </c>
      <c r="H23" s="44" t="s">
        <v>29</v>
      </c>
      <c r="I23" s="44" t="s">
        <v>30</v>
      </c>
      <c r="J23" s="44" t="s">
        <v>31</v>
      </c>
      <c r="K23" s="44" t="s">
        <v>32</v>
      </c>
      <c r="L23" s="44" t="s">
        <v>33</v>
      </c>
      <c r="M23" s="46" t="s">
        <v>34</v>
      </c>
      <c r="N23" s="38"/>
      <c r="O23" s="38"/>
      <c r="P23" s="243"/>
      <c r="Q23" s="228"/>
      <c r="R23" s="228"/>
      <c r="S23" s="229"/>
      <c r="T23" s="42"/>
      <c r="U23" s="42"/>
      <c r="V23" s="42"/>
      <c r="W23" s="42"/>
      <c r="X23" s="42"/>
      <c r="Y23" s="42"/>
      <c r="Z23" s="42"/>
    </row>
    <row r="24" spans="1:26" ht="18" customHeight="1" x14ac:dyDescent="0.2">
      <c r="A24" s="47" t="s">
        <v>35</v>
      </c>
      <c r="B24" s="48"/>
      <c r="C24" s="48"/>
      <c r="D24" s="48"/>
      <c r="E24" s="48"/>
      <c r="F24" s="48"/>
      <c r="G24" s="48" t="s">
        <v>54</v>
      </c>
      <c r="H24" s="48" t="s">
        <v>54</v>
      </c>
      <c r="I24" s="48" t="s">
        <v>54</v>
      </c>
      <c r="J24" s="48" t="s">
        <v>54</v>
      </c>
      <c r="K24" s="48" t="s">
        <v>54</v>
      </c>
      <c r="L24" s="48" t="s">
        <v>54</v>
      </c>
      <c r="M24" s="48" t="s">
        <v>54</v>
      </c>
      <c r="N24" s="38"/>
      <c r="O24" s="38"/>
      <c r="P24" s="216"/>
      <c r="Q24" s="206"/>
      <c r="R24" s="206"/>
      <c r="S24" s="217"/>
      <c r="T24" s="42"/>
      <c r="U24" s="42"/>
      <c r="V24" s="42"/>
      <c r="W24" s="42"/>
      <c r="X24" s="42"/>
      <c r="Y24" s="42"/>
      <c r="Z24" s="42"/>
    </row>
    <row r="25" spans="1:26" ht="17.25" customHeight="1" x14ac:dyDescent="0.2">
      <c r="A25" s="49" t="s">
        <v>36</v>
      </c>
      <c r="B25" s="48"/>
      <c r="C25" s="48"/>
      <c r="D25" s="48"/>
      <c r="E25" s="48"/>
      <c r="F25" s="48"/>
      <c r="G25" s="48">
        <v>20</v>
      </c>
      <c r="H25" s="48">
        <v>20</v>
      </c>
      <c r="I25" s="48">
        <v>20</v>
      </c>
      <c r="J25" s="48">
        <v>18</v>
      </c>
      <c r="K25" s="48">
        <v>18</v>
      </c>
      <c r="L25" s="48">
        <v>17</v>
      </c>
      <c r="M25" s="48">
        <v>15</v>
      </c>
      <c r="N25" s="34"/>
      <c r="O25" s="34"/>
      <c r="P25" s="216"/>
      <c r="Q25" s="206"/>
      <c r="R25" s="206"/>
      <c r="S25" s="217"/>
      <c r="T25" s="3"/>
      <c r="U25" s="3"/>
      <c r="V25" s="3"/>
      <c r="W25" s="3"/>
      <c r="X25" s="3"/>
      <c r="Y25" s="3"/>
      <c r="Z25" s="3"/>
    </row>
    <row r="26" spans="1:26" ht="17.25" customHeight="1" x14ac:dyDescent="0.2">
      <c r="A26" s="51" t="s">
        <v>37</v>
      </c>
      <c r="B26" s="48"/>
      <c r="C26" s="48"/>
      <c r="D26" s="48"/>
      <c r="E26" s="48"/>
      <c r="F26" s="48"/>
      <c r="G26" s="48">
        <v>23</v>
      </c>
      <c r="H26" s="48">
        <v>26</v>
      </c>
      <c r="I26" s="48">
        <v>40</v>
      </c>
      <c r="J26" s="48">
        <v>24.23</v>
      </c>
      <c r="K26" s="48">
        <v>17.579999999999998</v>
      </c>
      <c r="L26" s="48"/>
      <c r="M26" s="48"/>
      <c r="N26" s="34"/>
      <c r="O26" s="34"/>
      <c r="P26" s="216"/>
      <c r="Q26" s="206"/>
      <c r="R26" s="206"/>
      <c r="S26" s="217"/>
      <c r="T26" s="3"/>
      <c r="U26" s="3"/>
      <c r="V26" s="3"/>
      <c r="W26" s="3"/>
      <c r="X26" s="3"/>
      <c r="Y26" s="3"/>
      <c r="Z26" s="3"/>
    </row>
    <row r="27" spans="1:26" ht="18.75" customHeight="1" x14ac:dyDescent="0.2">
      <c r="A27" s="52" t="s">
        <v>2</v>
      </c>
      <c r="B27" s="53" t="e">
        <f t="shared" ref="B27:M27" si="0">+B26/B25</f>
        <v>#DIV/0!</v>
      </c>
      <c r="C27" s="53" t="e">
        <f t="shared" si="0"/>
        <v>#DIV/0!</v>
      </c>
      <c r="D27" s="53" t="e">
        <f t="shared" si="0"/>
        <v>#DIV/0!</v>
      </c>
      <c r="E27" s="53" t="e">
        <f t="shared" si="0"/>
        <v>#DIV/0!</v>
      </c>
      <c r="F27" s="53" t="e">
        <f t="shared" si="0"/>
        <v>#DIV/0!</v>
      </c>
      <c r="G27" s="53">
        <f t="shared" si="0"/>
        <v>1.1499999999999999</v>
      </c>
      <c r="H27" s="53">
        <f t="shared" si="0"/>
        <v>1.3</v>
      </c>
      <c r="I27" s="53">
        <f t="shared" si="0"/>
        <v>2</v>
      </c>
      <c r="J27" s="53">
        <f t="shared" si="0"/>
        <v>1.346111111111111</v>
      </c>
      <c r="K27" s="53">
        <f t="shared" si="0"/>
        <v>0.97666666666666657</v>
      </c>
      <c r="L27" s="53">
        <f t="shared" si="0"/>
        <v>0</v>
      </c>
      <c r="M27" s="53">
        <f t="shared" si="0"/>
        <v>0</v>
      </c>
      <c r="N27" s="34"/>
      <c r="O27" s="34"/>
      <c r="P27" s="218"/>
      <c r="Q27" s="219"/>
      <c r="R27" s="219"/>
      <c r="S27" s="220"/>
      <c r="T27" s="3"/>
      <c r="U27" s="3"/>
      <c r="V27" s="3"/>
      <c r="W27" s="3"/>
      <c r="X27" s="3"/>
      <c r="Y27" s="3"/>
      <c r="Z27" s="3"/>
    </row>
    <row r="28" spans="1:26" ht="12.75" customHeight="1" x14ac:dyDescent="0.2">
      <c r="A28" s="3"/>
      <c r="B28" s="54"/>
      <c r="C28" s="244"/>
      <c r="D28" s="167"/>
      <c r="E28" s="167"/>
      <c r="F28" s="168"/>
      <c r="G28" s="40"/>
      <c r="H28" s="40"/>
      <c r="I28" s="34"/>
      <c r="J28" s="34"/>
      <c r="K28" s="34"/>
      <c r="L28" s="34"/>
      <c r="M28" s="55"/>
      <c r="N28" s="34"/>
      <c r="O28" s="34"/>
      <c r="P28" s="40"/>
      <c r="Q28" s="40"/>
      <c r="R28" s="40"/>
      <c r="S28" s="40"/>
      <c r="T28" s="3"/>
      <c r="U28" s="3"/>
      <c r="V28" s="3"/>
      <c r="W28" s="3"/>
      <c r="X28" s="3"/>
      <c r="Y28" s="3"/>
      <c r="Z28" s="3"/>
    </row>
    <row r="29" spans="1:26" ht="13.5" customHeight="1" x14ac:dyDescent="0.2">
      <c r="A29" s="245" t="s">
        <v>38</v>
      </c>
      <c r="B29" s="246"/>
      <c r="C29" s="234" t="s">
        <v>39</v>
      </c>
      <c r="D29" s="175"/>
      <c r="E29" s="175"/>
      <c r="F29" s="175"/>
      <c r="G29" s="175"/>
      <c r="H29" s="176"/>
      <c r="I29" s="234" t="s">
        <v>40</v>
      </c>
      <c r="J29" s="175"/>
      <c r="K29" s="175"/>
      <c r="L29" s="175"/>
      <c r="M29" s="175"/>
      <c r="N29" s="175"/>
      <c r="O29" s="175"/>
      <c r="P29" s="175"/>
      <c r="Q29" s="175"/>
      <c r="R29" s="175"/>
      <c r="S29" s="176"/>
      <c r="T29" s="3"/>
      <c r="U29" s="3"/>
      <c r="V29" s="3"/>
      <c r="W29" s="3"/>
      <c r="X29" s="3"/>
      <c r="Y29" s="3"/>
      <c r="Z29" s="3"/>
    </row>
    <row r="30" spans="1:26" ht="16.5" customHeight="1" x14ac:dyDescent="0.2">
      <c r="A30" s="253" t="s">
        <v>41</v>
      </c>
      <c r="B30" s="254"/>
      <c r="C30" s="235" t="s">
        <v>42</v>
      </c>
      <c r="D30" s="175"/>
      <c r="E30" s="175"/>
      <c r="F30" s="236"/>
      <c r="G30" s="56"/>
      <c r="H30" s="57"/>
      <c r="I30" s="255" t="s">
        <v>43</v>
      </c>
      <c r="J30" s="175"/>
      <c r="K30" s="175"/>
      <c r="L30" s="175"/>
      <c r="M30" s="175"/>
      <c r="N30" s="175"/>
      <c r="O30" s="175"/>
      <c r="P30" s="175"/>
      <c r="Q30" s="175"/>
      <c r="R30" s="175"/>
      <c r="S30" s="176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256" t="s">
        <v>44</v>
      </c>
      <c r="B31" s="254"/>
      <c r="C31" s="235" t="s">
        <v>45</v>
      </c>
      <c r="D31" s="175"/>
      <c r="E31" s="175"/>
      <c r="F31" s="175"/>
      <c r="G31" s="175"/>
      <c r="H31" s="176"/>
      <c r="I31" s="235" t="s">
        <v>46</v>
      </c>
      <c r="J31" s="175"/>
      <c r="K31" s="175"/>
      <c r="L31" s="175"/>
      <c r="M31" s="175"/>
      <c r="N31" s="175"/>
      <c r="O31" s="175"/>
      <c r="P31" s="175"/>
      <c r="Q31" s="175"/>
      <c r="R31" s="175"/>
      <c r="S31" s="176"/>
      <c r="T31" s="3"/>
      <c r="U31" s="3"/>
      <c r="V31" s="3"/>
      <c r="W31" s="3"/>
      <c r="X31" s="3"/>
      <c r="Y31" s="3"/>
      <c r="Z31" s="3"/>
    </row>
    <row r="32" spans="1:26" ht="14.25" customHeight="1" x14ac:dyDescent="0.2">
      <c r="A32" s="257" t="s">
        <v>47</v>
      </c>
      <c r="B32" s="215"/>
      <c r="C32" s="252" t="s">
        <v>48</v>
      </c>
      <c r="D32" s="228"/>
      <c r="E32" s="228"/>
      <c r="F32" s="258"/>
      <c r="G32" s="58"/>
      <c r="H32" s="59"/>
      <c r="I32" s="252" t="s">
        <v>49</v>
      </c>
      <c r="J32" s="228"/>
      <c r="K32" s="228"/>
      <c r="L32" s="228"/>
      <c r="M32" s="228"/>
      <c r="N32" s="228"/>
      <c r="O32" s="228"/>
      <c r="P32" s="228"/>
      <c r="Q32" s="228"/>
      <c r="R32" s="228"/>
      <c r="S32" s="229"/>
      <c r="T32" s="3"/>
      <c r="U32" s="3"/>
      <c r="V32" s="3"/>
      <c r="W32" s="3"/>
      <c r="X32" s="3"/>
      <c r="Y32" s="3"/>
      <c r="Z32" s="3"/>
    </row>
    <row r="33" spans="1:26" ht="15" customHeight="1" x14ac:dyDescent="0.2">
      <c r="A33" s="218"/>
      <c r="B33" s="220"/>
      <c r="C33" s="218"/>
      <c r="D33" s="219"/>
      <c r="E33" s="219"/>
      <c r="F33" s="259"/>
      <c r="G33" s="60"/>
      <c r="H33" s="61"/>
      <c r="I33" s="218"/>
      <c r="J33" s="219"/>
      <c r="K33" s="219"/>
      <c r="L33" s="219"/>
      <c r="M33" s="219"/>
      <c r="N33" s="219"/>
      <c r="O33" s="219"/>
      <c r="P33" s="219"/>
      <c r="Q33" s="219"/>
      <c r="R33" s="219"/>
      <c r="S33" s="220"/>
      <c r="T33" s="3"/>
      <c r="U33" s="3"/>
      <c r="V33" s="3"/>
      <c r="W33" s="3"/>
      <c r="X33" s="3"/>
      <c r="Y33" s="3"/>
      <c r="Z33" s="3"/>
    </row>
    <row r="34" spans="1:26" ht="12.75" customHeight="1" x14ac:dyDescent="0.2">
      <c r="A34" s="33"/>
      <c r="B34" s="62" t="s">
        <v>1</v>
      </c>
      <c r="C34" s="63"/>
      <c r="D34" s="63"/>
      <c r="E34" s="212"/>
      <c r="F34" s="167"/>
      <c r="G34" s="168"/>
      <c r="H34" s="213"/>
      <c r="I34" s="168"/>
      <c r="J34" s="212"/>
      <c r="K34" s="168"/>
      <c r="L34" s="40"/>
      <c r="M34" s="34"/>
      <c r="N34" s="34"/>
      <c r="O34" s="34"/>
      <c r="P34" s="34"/>
      <c r="Q34" s="34"/>
      <c r="R34" s="34"/>
      <c r="S34" s="35"/>
      <c r="T34" s="3"/>
      <c r="U34" s="3"/>
      <c r="V34" s="3"/>
      <c r="W34" s="3"/>
      <c r="X34" s="3"/>
      <c r="Y34" s="3"/>
      <c r="Z34" s="3"/>
    </row>
    <row r="35" spans="1:26" ht="13.5" customHeight="1" x14ac:dyDescent="0.2">
      <c r="A35" s="64" t="s">
        <v>50</v>
      </c>
      <c r="B35" s="65"/>
      <c r="C35" s="65"/>
      <c r="D35" s="65"/>
      <c r="E35" s="66"/>
      <c r="F35" s="66"/>
      <c r="G35" s="66"/>
      <c r="H35" s="66"/>
      <c r="I35" s="67"/>
      <c r="J35" s="67"/>
      <c r="K35" s="66"/>
      <c r="L35" s="66"/>
      <c r="M35" s="67"/>
      <c r="N35" s="67"/>
      <c r="O35" s="67"/>
      <c r="P35" s="67"/>
      <c r="Q35" s="67"/>
      <c r="R35" s="67"/>
      <c r="S35" s="68"/>
      <c r="T35" s="3"/>
      <c r="U35" s="3"/>
      <c r="V35" s="3"/>
      <c r="W35" s="3"/>
      <c r="X35" s="3"/>
      <c r="Y35" s="3"/>
      <c r="Z35" s="3"/>
    </row>
    <row r="36" spans="1:26" ht="12.75" customHeight="1" x14ac:dyDescent="0.2">
      <c r="A36" s="260" t="s">
        <v>55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15"/>
      <c r="T36" s="69"/>
      <c r="U36" s="3"/>
      <c r="V36" s="3"/>
      <c r="W36" s="3"/>
      <c r="X36" s="3"/>
      <c r="Y36" s="3"/>
      <c r="Z36" s="3"/>
    </row>
    <row r="37" spans="1:26" ht="12.75" customHeight="1" x14ac:dyDescent="0.2">
      <c r="A37" s="216"/>
      <c r="B37" s="206"/>
      <c r="C37" s="206"/>
      <c r="D37" s="206"/>
      <c r="E37" s="206"/>
      <c r="F37" s="206"/>
      <c r="G37" s="206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06"/>
      <c r="S37" s="217"/>
      <c r="T37" s="3"/>
      <c r="U37" s="3"/>
      <c r="V37" s="3"/>
      <c r="W37" s="3"/>
      <c r="X37" s="3"/>
      <c r="Y37" s="3"/>
      <c r="Z37" s="3"/>
    </row>
    <row r="38" spans="1:26" ht="12.75" customHeight="1" x14ac:dyDescent="0.2">
      <c r="A38" s="216"/>
      <c r="B38" s="206"/>
      <c r="C38" s="206"/>
      <c r="D38" s="206"/>
      <c r="E38" s="206"/>
      <c r="F38" s="206"/>
      <c r="G38" s="206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206"/>
      <c r="S38" s="217"/>
      <c r="T38" s="3"/>
      <c r="U38" s="3"/>
      <c r="V38" s="3"/>
      <c r="W38" s="3"/>
      <c r="X38" s="3"/>
      <c r="Y38" s="3"/>
      <c r="Z38" s="3"/>
    </row>
    <row r="39" spans="1:26" ht="12.75" customHeight="1" x14ac:dyDescent="0.2">
      <c r="A39" s="216"/>
      <c r="B39" s="206"/>
      <c r="C39" s="206"/>
      <c r="D39" s="206"/>
      <c r="E39" s="206"/>
      <c r="F39" s="206"/>
      <c r="G39" s="206"/>
      <c r="H39" s="206"/>
      <c r="I39" s="206"/>
      <c r="J39" s="206"/>
      <c r="K39" s="206"/>
      <c r="L39" s="206"/>
      <c r="M39" s="206"/>
      <c r="N39" s="206"/>
      <c r="O39" s="206"/>
      <c r="P39" s="206"/>
      <c r="Q39" s="206"/>
      <c r="R39" s="206"/>
      <c r="S39" s="217"/>
      <c r="T39" s="3"/>
      <c r="U39" s="3"/>
      <c r="V39" s="3"/>
      <c r="W39" s="3"/>
      <c r="X39" s="3"/>
      <c r="Y39" s="3"/>
      <c r="Z39" s="3"/>
    </row>
    <row r="40" spans="1:26" ht="13.5" customHeight="1" x14ac:dyDescent="0.2">
      <c r="A40" s="218"/>
      <c r="B40" s="219"/>
      <c r="C40" s="219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20"/>
      <c r="T40" s="3"/>
      <c r="U40" s="3"/>
      <c r="V40" s="3"/>
      <c r="W40" s="3"/>
      <c r="X40" s="3"/>
      <c r="Y40" s="3"/>
      <c r="Z40" s="3"/>
    </row>
    <row r="41" spans="1:26" ht="13.5" customHeight="1" x14ac:dyDescent="0.2">
      <c r="A41" s="221"/>
      <c r="B41" s="224"/>
      <c r="C41" s="203"/>
      <c r="D41" s="203"/>
      <c r="E41" s="203"/>
      <c r="F41" s="203"/>
      <c r="G41" s="203"/>
      <c r="H41" s="204"/>
      <c r="I41" s="202"/>
      <c r="J41" s="204"/>
      <c r="K41" s="225"/>
      <c r="L41" s="204"/>
      <c r="M41" s="226"/>
      <c r="N41" s="202"/>
      <c r="O41" s="203"/>
      <c r="P41" s="203"/>
      <c r="Q41" s="203"/>
      <c r="R41" s="204"/>
      <c r="S41" s="211"/>
      <c r="T41" s="3"/>
      <c r="U41" s="3"/>
      <c r="V41" s="3"/>
      <c r="W41" s="3"/>
      <c r="X41" s="3"/>
      <c r="Y41" s="3"/>
      <c r="Z41" s="3"/>
    </row>
    <row r="42" spans="1:26" ht="13.5" customHeight="1" x14ac:dyDescent="0.2">
      <c r="A42" s="222"/>
      <c r="B42" s="205"/>
      <c r="C42" s="206"/>
      <c r="D42" s="206"/>
      <c r="E42" s="206"/>
      <c r="F42" s="206"/>
      <c r="G42" s="206"/>
      <c r="H42" s="207"/>
      <c r="I42" s="205"/>
      <c r="J42" s="207"/>
      <c r="K42" s="205"/>
      <c r="L42" s="207"/>
      <c r="M42" s="222"/>
      <c r="N42" s="205"/>
      <c r="O42" s="206"/>
      <c r="P42" s="206"/>
      <c r="Q42" s="206"/>
      <c r="R42" s="207"/>
      <c r="S42" s="206"/>
      <c r="T42" s="3"/>
      <c r="U42" s="3"/>
      <c r="V42" s="3"/>
      <c r="W42" s="3"/>
      <c r="X42" s="3"/>
      <c r="Y42" s="3"/>
      <c r="Z42" s="3"/>
    </row>
    <row r="43" spans="1:26" ht="13.5" customHeight="1" x14ac:dyDescent="0.2">
      <c r="A43" s="223"/>
      <c r="B43" s="208"/>
      <c r="C43" s="209"/>
      <c r="D43" s="209"/>
      <c r="E43" s="209"/>
      <c r="F43" s="209"/>
      <c r="G43" s="209"/>
      <c r="H43" s="210"/>
      <c r="I43" s="208"/>
      <c r="J43" s="210"/>
      <c r="K43" s="208"/>
      <c r="L43" s="210"/>
      <c r="M43" s="223"/>
      <c r="N43" s="208"/>
      <c r="O43" s="209"/>
      <c r="P43" s="209"/>
      <c r="Q43" s="209"/>
      <c r="R43" s="210"/>
      <c r="S43" s="206"/>
      <c r="T43" s="3"/>
      <c r="U43" s="3"/>
      <c r="V43" s="3"/>
      <c r="W43" s="3"/>
      <c r="X43" s="3"/>
      <c r="Y43" s="3"/>
      <c r="Z43" s="3"/>
    </row>
    <row r="44" spans="1:26" ht="12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40">
    <mergeCell ref="I31:S31"/>
    <mergeCell ref="I32:S33"/>
    <mergeCell ref="A30:B30"/>
    <mergeCell ref="C30:F30"/>
    <mergeCell ref="I30:S30"/>
    <mergeCell ref="A31:B31"/>
    <mergeCell ref="C31:H31"/>
    <mergeCell ref="A32:B33"/>
    <mergeCell ref="C32:F33"/>
    <mergeCell ref="C29:H29"/>
    <mergeCell ref="I29:S29"/>
    <mergeCell ref="C3:G3"/>
    <mergeCell ref="A6:D6"/>
    <mergeCell ref="A7:D7"/>
    <mergeCell ref="B22:M22"/>
    <mergeCell ref="P23:S27"/>
    <mergeCell ref="C28:F28"/>
    <mergeCell ref="A29:B29"/>
    <mergeCell ref="E6:S6"/>
    <mergeCell ref="E7:K7"/>
    <mergeCell ref="L7:P7"/>
    <mergeCell ref="Q7:S7"/>
    <mergeCell ref="A4:S4"/>
    <mergeCell ref="C1:G1"/>
    <mergeCell ref="H1:I1"/>
    <mergeCell ref="J1:S1"/>
    <mergeCell ref="C2:G2"/>
    <mergeCell ref="H3:I3"/>
    <mergeCell ref="J3:S3"/>
    <mergeCell ref="N41:R43"/>
    <mergeCell ref="S41:S43"/>
    <mergeCell ref="E34:G34"/>
    <mergeCell ref="H34:I34"/>
    <mergeCell ref="J34:K34"/>
    <mergeCell ref="A36:S40"/>
    <mergeCell ref="A41:A43"/>
    <mergeCell ref="B41:H43"/>
    <mergeCell ref="I41:J43"/>
    <mergeCell ref="K41:L43"/>
    <mergeCell ref="M41:M43"/>
  </mergeCells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000"/>
  <sheetViews>
    <sheetView workbookViewId="0"/>
  </sheetViews>
  <sheetFormatPr baseColWidth="10" defaultColWidth="12.5703125" defaultRowHeight="15" customHeight="1" outlineLevelRow="2" x14ac:dyDescent="0.2"/>
  <cols>
    <col min="1" max="1" width="8.7109375" customWidth="1"/>
    <col min="2" max="2" width="52.140625" customWidth="1"/>
    <col min="3" max="3" width="11.42578125" customWidth="1"/>
    <col min="4" max="4" width="11.7109375" customWidth="1"/>
    <col min="5" max="5" width="12" customWidth="1"/>
    <col min="6" max="6" width="11.42578125" customWidth="1"/>
    <col min="7" max="7" width="12.140625" customWidth="1"/>
    <col min="8" max="10" width="11.42578125" customWidth="1"/>
    <col min="11" max="11" width="10.7109375" customWidth="1"/>
    <col min="12" max="12" width="12.140625" customWidth="1"/>
    <col min="13" max="13" width="11.42578125" customWidth="1"/>
    <col min="14" max="14" width="20.5703125" customWidth="1"/>
    <col min="15" max="15" width="13.28515625" customWidth="1"/>
    <col min="16" max="16" width="14.5703125" customWidth="1"/>
    <col min="17" max="17" width="12.140625" customWidth="1"/>
    <col min="18" max="19" width="11.42578125" customWidth="1"/>
    <col min="20" max="26" width="10" customWidth="1"/>
  </cols>
  <sheetData>
    <row r="1" spans="1:20" ht="12.75" customHeight="1" x14ac:dyDescent="0.2">
      <c r="C1" s="266"/>
      <c r="D1" s="229"/>
      <c r="E1" s="266" t="s">
        <v>56</v>
      </c>
      <c r="F1" s="228"/>
      <c r="G1" s="228"/>
      <c r="H1" s="229"/>
      <c r="I1" s="266" t="s">
        <v>57</v>
      </c>
      <c r="J1" s="229"/>
      <c r="K1" s="266" t="s">
        <v>58</v>
      </c>
      <c r="L1" s="228"/>
      <c r="M1" s="228"/>
      <c r="N1" s="229"/>
    </row>
    <row r="2" spans="1:20" ht="12.75" customHeight="1" x14ac:dyDescent="0.2">
      <c r="C2" s="216"/>
      <c r="D2" s="217"/>
      <c r="E2" s="267" t="s">
        <v>59</v>
      </c>
      <c r="F2" s="206"/>
      <c r="G2" s="206"/>
      <c r="H2" s="217"/>
      <c r="I2" s="267"/>
      <c r="J2" s="217"/>
      <c r="K2" s="267"/>
      <c r="L2" s="206"/>
      <c r="M2" s="206"/>
      <c r="N2" s="217"/>
    </row>
    <row r="3" spans="1:20" ht="12.75" customHeight="1" x14ac:dyDescent="0.2">
      <c r="C3" s="218"/>
      <c r="D3" s="220"/>
      <c r="E3" s="262" t="s">
        <v>60</v>
      </c>
      <c r="F3" s="219"/>
      <c r="G3" s="219"/>
      <c r="H3" s="220"/>
      <c r="I3" s="262" t="s">
        <v>61</v>
      </c>
      <c r="J3" s="220"/>
      <c r="K3" s="262" t="s">
        <v>62</v>
      </c>
      <c r="L3" s="219"/>
      <c r="M3" s="219"/>
      <c r="N3" s="220"/>
    </row>
    <row r="4" spans="1:20" ht="15.75" customHeight="1" x14ac:dyDescent="0.2">
      <c r="B4" s="70"/>
      <c r="C4" s="263" t="s">
        <v>63</v>
      </c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6"/>
      <c r="O4" s="71"/>
    </row>
    <row r="5" spans="1:20" ht="12.75" customHeight="1" x14ac:dyDescent="0.2">
      <c r="H5" s="69"/>
    </row>
    <row r="6" spans="1:20" ht="19.5" customHeight="1" x14ac:dyDescent="0.3">
      <c r="A6" s="72" t="s">
        <v>64</v>
      </c>
      <c r="C6" s="264" t="s">
        <v>65</v>
      </c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73"/>
    </row>
    <row r="7" spans="1:20" ht="20.25" customHeight="1" x14ac:dyDescent="0.3">
      <c r="A7" s="72" t="s">
        <v>63</v>
      </c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73"/>
    </row>
    <row r="8" spans="1:20" ht="20.25" customHeight="1" x14ac:dyDescent="0.3">
      <c r="A8" s="72"/>
      <c r="C8" s="73"/>
      <c r="D8" s="73"/>
      <c r="E8" s="73"/>
      <c r="F8" s="73"/>
      <c r="G8" s="74"/>
      <c r="H8" s="74"/>
      <c r="I8" s="73"/>
      <c r="J8" s="73"/>
      <c r="K8" s="73"/>
      <c r="L8" s="73"/>
      <c r="M8" s="73"/>
      <c r="N8" s="73"/>
      <c r="O8" s="73"/>
      <c r="P8" s="74"/>
      <c r="Q8" s="73"/>
      <c r="R8" s="73"/>
      <c r="S8" s="73"/>
    </row>
    <row r="9" spans="1:20" ht="75" customHeight="1" x14ac:dyDescent="0.25">
      <c r="A9" s="75" t="s">
        <v>66</v>
      </c>
      <c r="B9" s="76" t="s">
        <v>67</v>
      </c>
      <c r="C9" s="76" t="s">
        <v>68</v>
      </c>
      <c r="D9" s="77" t="s">
        <v>69</v>
      </c>
      <c r="E9" s="78" t="s">
        <v>70</v>
      </c>
      <c r="F9" s="78" t="s">
        <v>71</v>
      </c>
      <c r="G9" s="77" t="s">
        <v>72</v>
      </c>
      <c r="H9" s="78" t="s">
        <v>73</v>
      </c>
      <c r="I9" s="79" t="s">
        <v>74</v>
      </c>
      <c r="J9" s="79" t="s">
        <v>75</v>
      </c>
      <c r="K9" s="75" t="s">
        <v>76</v>
      </c>
      <c r="L9" s="80" t="s">
        <v>77</v>
      </c>
      <c r="M9" s="81" t="s">
        <v>78</v>
      </c>
      <c r="N9" s="82" t="s">
        <v>79</v>
      </c>
      <c r="O9" s="82" t="s">
        <v>80</v>
      </c>
      <c r="P9" s="83" t="s">
        <v>81</v>
      </c>
      <c r="Q9" s="84" t="s">
        <v>82</v>
      </c>
      <c r="R9" s="84" t="s">
        <v>83</v>
      </c>
      <c r="S9" s="84"/>
      <c r="T9" s="84" t="s">
        <v>84</v>
      </c>
    </row>
    <row r="10" spans="1:20" ht="14.25" hidden="1" customHeight="1" outlineLevel="2" x14ac:dyDescent="0.3">
      <c r="A10" s="85" t="s">
        <v>85</v>
      </c>
      <c r="B10" s="86" t="s">
        <v>86</v>
      </c>
      <c r="C10" s="86"/>
      <c r="D10" s="87">
        <v>524</v>
      </c>
      <c r="E10" s="88">
        <v>33524</v>
      </c>
      <c r="F10" s="89">
        <f t="shared" ref="F10:F18" si="0">+E10/1.16*0.16</f>
        <v>4624.0000000000009</v>
      </c>
      <c r="G10" s="87"/>
      <c r="H10" s="90"/>
      <c r="I10" s="91">
        <v>41393</v>
      </c>
      <c r="J10" s="92">
        <v>41401</v>
      </c>
      <c r="K10" s="93">
        <v>30</v>
      </c>
      <c r="L10" s="94">
        <v>41432</v>
      </c>
      <c r="M10" s="95"/>
      <c r="N10" s="96"/>
      <c r="O10" s="96">
        <f t="shared" ref="O10:O18" si="1">E10-H10-N10</f>
        <v>33524</v>
      </c>
      <c r="P10" s="88" t="s">
        <v>87</v>
      </c>
      <c r="Q10" s="97" t="s">
        <v>88</v>
      </c>
      <c r="R10" s="3" t="s">
        <v>89</v>
      </c>
      <c r="S10" s="98">
        <v>41517</v>
      </c>
      <c r="T10" s="69">
        <f t="shared" ref="T10:T18" si="2">+S10-L10</f>
        <v>85</v>
      </c>
    </row>
    <row r="11" spans="1:20" ht="14.25" hidden="1" customHeight="1" outlineLevel="2" x14ac:dyDescent="0.3">
      <c r="A11" s="85" t="s">
        <v>85</v>
      </c>
      <c r="B11" s="86" t="s">
        <v>86</v>
      </c>
      <c r="C11" s="86"/>
      <c r="D11" s="87">
        <v>525</v>
      </c>
      <c r="E11" s="88">
        <v>46168</v>
      </c>
      <c r="F11" s="89">
        <f t="shared" si="0"/>
        <v>6368</v>
      </c>
      <c r="G11" s="87"/>
      <c r="H11" s="90"/>
      <c r="I11" s="91">
        <v>41393</v>
      </c>
      <c r="J11" s="92">
        <v>41401</v>
      </c>
      <c r="K11" s="93">
        <v>30</v>
      </c>
      <c r="L11" s="94">
        <v>41432</v>
      </c>
      <c r="M11" s="95"/>
      <c r="N11" s="96"/>
      <c r="O11" s="96">
        <f t="shared" si="1"/>
        <v>46168</v>
      </c>
      <c r="P11" s="88" t="s">
        <v>87</v>
      </c>
      <c r="Q11" s="97" t="s">
        <v>88</v>
      </c>
      <c r="R11" s="3" t="s">
        <v>89</v>
      </c>
      <c r="S11" s="98">
        <v>41517</v>
      </c>
      <c r="T11" s="69">
        <f t="shared" si="2"/>
        <v>85</v>
      </c>
    </row>
    <row r="12" spans="1:20" ht="14.25" hidden="1" customHeight="1" outlineLevel="2" x14ac:dyDescent="0.3">
      <c r="A12" s="85" t="s">
        <v>85</v>
      </c>
      <c r="B12" s="86" t="s">
        <v>86</v>
      </c>
      <c r="C12" s="86"/>
      <c r="D12" s="87">
        <v>526</v>
      </c>
      <c r="E12" s="88">
        <v>46168</v>
      </c>
      <c r="F12" s="89">
        <f t="shared" si="0"/>
        <v>6368</v>
      </c>
      <c r="G12" s="87"/>
      <c r="H12" s="90"/>
      <c r="I12" s="91">
        <v>41394</v>
      </c>
      <c r="J12" s="92">
        <v>41401</v>
      </c>
      <c r="K12" s="93">
        <v>30</v>
      </c>
      <c r="L12" s="94">
        <v>41432</v>
      </c>
      <c r="M12" s="95"/>
      <c r="N12" s="96"/>
      <c r="O12" s="96">
        <f t="shared" si="1"/>
        <v>46168</v>
      </c>
      <c r="P12" s="88" t="s">
        <v>87</v>
      </c>
      <c r="Q12" s="97" t="s">
        <v>88</v>
      </c>
      <c r="R12" s="3" t="s">
        <v>89</v>
      </c>
      <c r="S12" s="98">
        <v>41517</v>
      </c>
      <c r="T12" s="69">
        <f t="shared" si="2"/>
        <v>85</v>
      </c>
    </row>
    <row r="13" spans="1:20" ht="14.25" hidden="1" customHeight="1" outlineLevel="2" x14ac:dyDescent="0.3">
      <c r="A13" s="85" t="s">
        <v>85</v>
      </c>
      <c r="B13" s="86" t="s">
        <v>86</v>
      </c>
      <c r="C13" s="86"/>
      <c r="D13" s="87">
        <v>527</v>
      </c>
      <c r="E13" s="88">
        <v>33524</v>
      </c>
      <c r="F13" s="89">
        <f t="shared" si="0"/>
        <v>4624.0000000000009</v>
      </c>
      <c r="G13" s="87"/>
      <c r="H13" s="90"/>
      <c r="I13" s="91">
        <v>41407</v>
      </c>
      <c r="J13" s="92">
        <v>41407</v>
      </c>
      <c r="K13" s="93">
        <v>30</v>
      </c>
      <c r="L13" s="94">
        <v>41439</v>
      </c>
      <c r="M13" s="95"/>
      <c r="N13" s="96"/>
      <c r="O13" s="96">
        <f t="shared" si="1"/>
        <v>33524</v>
      </c>
      <c r="P13" s="88" t="s">
        <v>87</v>
      </c>
      <c r="Q13" s="97" t="s">
        <v>88</v>
      </c>
      <c r="R13" s="3" t="s">
        <v>89</v>
      </c>
      <c r="S13" s="98">
        <v>41517</v>
      </c>
      <c r="T13" s="69">
        <f t="shared" si="2"/>
        <v>78</v>
      </c>
    </row>
    <row r="14" spans="1:20" ht="14.25" hidden="1" customHeight="1" outlineLevel="2" x14ac:dyDescent="0.3">
      <c r="A14" s="85" t="s">
        <v>85</v>
      </c>
      <c r="B14" s="86" t="s">
        <v>86</v>
      </c>
      <c r="C14" s="86"/>
      <c r="D14" s="87">
        <v>528</v>
      </c>
      <c r="E14" s="88">
        <v>33524</v>
      </c>
      <c r="F14" s="89">
        <f t="shared" si="0"/>
        <v>4624.0000000000009</v>
      </c>
      <c r="G14" s="87"/>
      <c r="H14" s="90"/>
      <c r="I14" s="91">
        <v>41407</v>
      </c>
      <c r="J14" s="92">
        <v>41407</v>
      </c>
      <c r="K14" s="93">
        <v>30</v>
      </c>
      <c r="L14" s="94">
        <v>41439</v>
      </c>
      <c r="M14" s="95"/>
      <c r="N14" s="96"/>
      <c r="O14" s="96">
        <f t="shared" si="1"/>
        <v>33524</v>
      </c>
      <c r="P14" s="88" t="s">
        <v>87</v>
      </c>
      <c r="Q14" s="97" t="s">
        <v>88</v>
      </c>
      <c r="R14" s="3" t="s">
        <v>89</v>
      </c>
      <c r="S14" s="98">
        <v>41517</v>
      </c>
      <c r="T14" s="69">
        <f t="shared" si="2"/>
        <v>78</v>
      </c>
    </row>
    <row r="15" spans="1:20" ht="14.25" hidden="1" customHeight="1" outlineLevel="2" x14ac:dyDescent="0.3">
      <c r="A15" s="85" t="s">
        <v>85</v>
      </c>
      <c r="B15" s="86" t="s">
        <v>86</v>
      </c>
      <c r="C15" s="86"/>
      <c r="D15" s="87">
        <v>529</v>
      </c>
      <c r="E15" s="88">
        <v>33524</v>
      </c>
      <c r="F15" s="89">
        <f t="shared" si="0"/>
        <v>4624.0000000000009</v>
      </c>
      <c r="G15" s="87"/>
      <c r="H15" s="90"/>
      <c r="I15" s="91">
        <v>41414</v>
      </c>
      <c r="J15" s="92">
        <v>41415</v>
      </c>
      <c r="K15" s="93">
        <v>30</v>
      </c>
      <c r="L15" s="94">
        <v>41446</v>
      </c>
      <c r="M15" s="95"/>
      <c r="N15" s="96"/>
      <c r="O15" s="96">
        <f t="shared" si="1"/>
        <v>33524</v>
      </c>
      <c r="P15" s="88" t="s">
        <v>87</v>
      </c>
      <c r="Q15" s="97" t="s">
        <v>88</v>
      </c>
      <c r="R15" s="3" t="s">
        <v>89</v>
      </c>
      <c r="S15" s="98">
        <v>41517</v>
      </c>
      <c r="T15" s="69">
        <f t="shared" si="2"/>
        <v>71</v>
      </c>
    </row>
    <row r="16" spans="1:20" ht="14.25" hidden="1" customHeight="1" outlineLevel="2" x14ac:dyDescent="0.3">
      <c r="A16" s="85" t="s">
        <v>85</v>
      </c>
      <c r="B16" s="86" t="s">
        <v>86</v>
      </c>
      <c r="C16" s="86"/>
      <c r="D16" s="87">
        <v>530</v>
      </c>
      <c r="E16" s="88">
        <v>33524</v>
      </c>
      <c r="F16" s="89">
        <f t="shared" si="0"/>
        <v>4624.0000000000009</v>
      </c>
      <c r="G16" s="87"/>
      <c r="H16" s="90"/>
      <c r="I16" s="91">
        <v>41414</v>
      </c>
      <c r="J16" s="92">
        <v>41415</v>
      </c>
      <c r="K16" s="93">
        <v>30</v>
      </c>
      <c r="L16" s="94">
        <v>41446</v>
      </c>
      <c r="M16" s="95"/>
      <c r="N16" s="96"/>
      <c r="O16" s="96">
        <f t="shared" si="1"/>
        <v>33524</v>
      </c>
      <c r="P16" s="88" t="s">
        <v>87</v>
      </c>
      <c r="Q16" s="97" t="s">
        <v>88</v>
      </c>
      <c r="R16" s="3" t="s">
        <v>89</v>
      </c>
      <c r="S16" s="98">
        <v>41517</v>
      </c>
      <c r="T16" s="69">
        <f t="shared" si="2"/>
        <v>71</v>
      </c>
    </row>
    <row r="17" spans="1:20" ht="14.25" hidden="1" customHeight="1" outlineLevel="2" x14ac:dyDescent="0.3">
      <c r="A17" s="85" t="s">
        <v>85</v>
      </c>
      <c r="B17" s="86" t="s">
        <v>86</v>
      </c>
      <c r="C17" s="86" t="s">
        <v>90</v>
      </c>
      <c r="D17" s="87">
        <v>536</v>
      </c>
      <c r="E17" s="88">
        <v>33524</v>
      </c>
      <c r="F17" s="89">
        <f t="shared" si="0"/>
        <v>4624.0000000000009</v>
      </c>
      <c r="G17" s="87"/>
      <c r="H17" s="90"/>
      <c r="I17" s="91">
        <v>41463</v>
      </c>
      <c r="J17" s="92">
        <v>41467</v>
      </c>
      <c r="K17" s="93">
        <v>30</v>
      </c>
      <c r="L17" s="94">
        <v>41495</v>
      </c>
      <c r="M17" s="95"/>
      <c r="N17" s="96"/>
      <c r="O17" s="96">
        <f t="shared" si="1"/>
        <v>33524</v>
      </c>
      <c r="P17" s="88" t="s">
        <v>87</v>
      </c>
      <c r="Q17" s="97" t="s">
        <v>88</v>
      </c>
      <c r="S17" s="98">
        <v>41517</v>
      </c>
      <c r="T17" s="69">
        <f t="shared" si="2"/>
        <v>22</v>
      </c>
    </row>
    <row r="18" spans="1:20" ht="14.25" hidden="1" customHeight="1" outlineLevel="2" x14ac:dyDescent="0.3">
      <c r="A18" s="85" t="s">
        <v>85</v>
      </c>
      <c r="B18" s="86" t="s">
        <v>86</v>
      </c>
      <c r="C18" s="86" t="s">
        <v>91</v>
      </c>
      <c r="D18" s="87">
        <v>537</v>
      </c>
      <c r="E18" s="88">
        <v>46168</v>
      </c>
      <c r="F18" s="89">
        <f t="shared" si="0"/>
        <v>6368</v>
      </c>
      <c r="G18" s="87"/>
      <c r="H18" s="90"/>
      <c r="I18" s="91">
        <v>41463</v>
      </c>
      <c r="J18" s="92">
        <v>41467</v>
      </c>
      <c r="K18" s="93">
        <v>30</v>
      </c>
      <c r="L18" s="94">
        <v>41495</v>
      </c>
      <c r="M18" s="95"/>
      <c r="N18" s="96"/>
      <c r="O18" s="96">
        <f t="shared" si="1"/>
        <v>46168</v>
      </c>
      <c r="P18" s="88" t="s">
        <v>87</v>
      </c>
      <c r="Q18" s="97" t="s">
        <v>88</v>
      </c>
      <c r="S18" s="98">
        <v>41517</v>
      </c>
      <c r="T18" s="69">
        <f t="shared" si="2"/>
        <v>22</v>
      </c>
    </row>
    <row r="19" spans="1:20" ht="14.25" hidden="1" customHeight="1" outlineLevel="1" x14ac:dyDescent="0.3">
      <c r="A19" s="85"/>
      <c r="B19" s="99" t="s">
        <v>92</v>
      </c>
      <c r="C19" s="86"/>
      <c r="D19" s="87"/>
      <c r="E19" s="88">
        <f t="shared" ref="E19:F19" si="3">SUBTOTAL(9,E10:E18)</f>
        <v>339648</v>
      </c>
      <c r="F19" s="89">
        <f t="shared" si="3"/>
        <v>46848</v>
      </c>
      <c r="G19" s="87"/>
      <c r="H19" s="90">
        <f>SUBTOTAL(9,H10:H18)</f>
        <v>0</v>
      </c>
      <c r="I19" s="91"/>
      <c r="J19" s="92"/>
      <c r="K19" s="93"/>
      <c r="L19" s="94"/>
      <c r="M19" s="95"/>
      <c r="N19" s="96">
        <f t="shared" ref="N19:O19" si="4">SUBTOTAL(9,N10:N18)</f>
        <v>0</v>
      </c>
      <c r="O19" s="96">
        <f t="shared" si="4"/>
        <v>339648</v>
      </c>
      <c r="P19" s="88"/>
      <c r="Q19" s="97"/>
      <c r="S19" s="98"/>
      <c r="T19" s="69">
        <v>66.33</v>
      </c>
    </row>
    <row r="20" spans="1:20" ht="14.25" hidden="1" customHeight="1" outlineLevel="2" x14ac:dyDescent="0.3">
      <c r="A20" s="100" t="s">
        <v>85</v>
      </c>
      <c r="B20" s="86" t="s">
        <v>93</v>
      </c>
      <c r="C20" s="86" t="s">
        <v>94</v>
      </c>
      <c r="D20" s="101" t="s">
        <v>95</v>
      </c>
      <c r="E20" s="102">
        <v>40954.959999999999</v>
      </c>
      <c r="F20" s="89">
        <f t="shared" ref="F20:F52" si="5">+E20/1.16*0.16</f>
        <v>5648.96</v>
      </c>
      <c r="G20" s="101"/>
      <c r="H20" s="103"/>
      <c r="I20" s="104">
        <v>41421</v>
      </c>
      <c r="J20" s="104">
        <v>41435</v>
      </c>
      <c r="K20" s="105">
        <v>30</v>
      </c>
      <c r="L20" s="106">
        <v>41460</v>
      </c>
      <c r="M20" s="95"/>
      <c r="N20" s="107"/>
      <c r="O20" s="107">
        <f t="shared" ref="O20:O52" si="6">E20-H20-N20</f>
        <v>40954.959999999999</v>
      </c>
      <c r="P20" s="102" t="s">
        <v>96</v>
      </c>
      <c r="Q20" s="97" t="s">
        <v>88</v>
      </c>
      <c r="S20" s="98">
        <v>41517</v>
      </c>
      <c r="T20" s="69">
        <f t="shared" ref="T20:T52" si="7">+S20-L20</f>
        <v>57</v>
      </c>
    </row>
    <row r="21" spans="1:20" ht="14.25" hidden="1" customHeight="1" outlineLevel="2" x14ac:dyDescent="0.3">
      <c r="A21" s="100" t="s">
        <v>85</v>
      </c>
      <c r="B21" s="86" t="s">
        <v>93</v>
      </c>
      <c r="C21" s="86" t="s">
        <v>97</v>
      </c>
      <c r="D21" s="101" t="s">
        <v>98</v>
      </c>
      <c r="E21" s="102">
        <v>32254.959999999999</v>
      </c>
      <c r="F21" s="89">
        <f t="shared" si="5"/>
        <v>4448.96</v>
      </c>
      <c r="G21" s="101"/>
      <c r="H21" s="103"/>
      <c r="I21" s="104">
        <v>41421</v>
      </c>
      <c r="J21" s="104">
        <v>41435</v>
      </c>
      <c r="K21" s="105">
        <v>30</v>
      </c>
      <c r="L21" s="106">
        <v>41460</v>
      </c>
      <c r="M21" s="95"/>
      <c r="N21" s="107"/>
      <c r="O21" s="107">
        <f t="shared" si="6"/>
        <v>32254.959999999999</v>
      </c>
      <c r="P21" s="102" t="s">
        <v>96</v>
      </c>
      <c r="Q21" s="97" t="s">
        <v>88</v>
      </c>
      <c r="S21" s="98">
        <v>41517</v>
      </c>
      <c r="T21" s="69">
        <f t="shared" si="7"/>
        <v>57</v>
      </c>
    </row>
    <row r="22" spans="1:20" ht="14.25" hidden="1" customHeight="1" outlineLevel="2" x14ac:dyDescent="0.3">
      <c r="A22" s="108" t="s">
        <v>85</v>
      </c>
      <c r="B22" s="109" t="s">
        <v>93</v>
      </c>
      <c r="C22" s="109" t="s">
        <v>99</v>
      </c>
      <c r="D22" s="101" t="s">
        <v>100</v>
      </c>
      <c r="E22" s="102">
        <v>62082.04</v>
      </c>
      <c r="F22" s="89">
        <f t="shared" si="5"/>
        <v>8563.0400000000009</v>
      </c>
      <c r="G22" s="101"/>
      <c r="H22" s="103"/>
      <c r="I22" s="104">
        <v>41421</v>
      </c>
      <c r="J22" s="104">
        <v>41435</v>
      </c>
      <c r="K22" s="105">
        <v>30</v>
      </c>
      <c r="L22" s="106">
        <v>41460</v>
      </c>
      <c r="M22" s="95"/>
      <c r="N22" s="107"/>
      <c r="O22" s="107">
        <f t="shared" si="6"/>
        <v>62082.04</v>
      </c>
      <c r="P22" s="102" t="s">
        <v>96</v>
      </c>
      <c r="Q22" s="97" t="s">
        <v>88</v>
      </c>
      <c r="S22" s="98">
        <v>41517</v>
      </c>
      <c r="T22" s="69">
        <f t="shared" si="7"/>
        <v>57</v>
      </c>
    </row>
    <row r="23" spans="1:20" ht="14.25" hidden="1" customHeight="1" outlineLevel="2" x14ac:dyDescent="0.3">
      <c r="A23" s="108" t="s">
        <v>85</v>
      </c>
      <c r="B23" s="109" t="s">
        <v>93</v>
      </c>
      <c r="C23" s="109" t="s">
        <v>101</v>
      </c>
      <c r="D23" s="101" t="s">
        <v>102</v>
      </c>
      <c r="E23" s="102">
        <v>19475.009999999998</v>
      </c>
      <c r="F23" s="89">
        <f t="shared" si="5"/>
        <v>2686.2082758620691</v>
      </c>
      <c r="G23" s="101"/>
      <c r="H23" s="103"/>
      <c r="I23" s="104">
        <v>41422</v>
      </c>
      <c r="J23" s="104">
        <v>41435</v>
      </c>
      <c r="K23" s="105">
        <v>30</v>
      </c>
      <c r="L23" s="106">
        <v>41460</v>
      </c>
      <c r="M23" s="95"/>
      <c r="N23" s="107"/>
      <c r="O23" s="107">
        <f t="shared" si="6"/>
        <v>19475.009999999998</v>
      </c>
      <c r="P23" s="102" t="s">
        <v>96</v>
      </c>
      <c r="Q23" s="97" t="s">
        <v>88</v>
      </c>
      <c r="S23" s="98">
        <v>41517</v>
      </c>
      <c r="T23" s="69">
        <f t="shared" si="7"/>
        <v>57</v>
      </c>
    </row>
    <row r="24" spans="1:20" ht="14.25" hidden="1" customHeight="1" outlineLevel="2" x14ac:dyDescent="0.3">
      <c r="A24" s="108" t="s">
        <v>85</v>
      </c>
      <c r="B24" s="109" t="s">
        <v>93</v>
      </c>
      <c r="C24" s="109" t="s">
        <v>103</v>
      </c>
      <c r="D24" s="101" t="s">
        <v>104</v>
      </c>
      <c r="E24" s="102">
        <v>27085.88</v>
      </c>
      <c r="F24" s="89">
        <f t="shared" si="5"/>
        <v>3735.9834482758629</v>
      </c>
      <c r="G24" s="101"/>
      <c r="H24" s="103"/>
      <c r="I24" s="104">
        <v>41451</v>
      </c>
      <c r="J24" s="104">
        <v>41478</v>
      </c>
      <c r="K24" s="105">
        <v>30</v>
      </c>
      <c r="L24" s="106">
        <v>41460</v>
      </c>
      <c r="M24" s="95"/>
      <c r="N24" s="107"/>
      <c r="O24" s="107">
        <f t="shared" si="6"/>
        <v>27085.88</v>
      </c>
      <c r="P24" s="102" t="s">
        <v>96</v>
      </c>
      <c r="Q24" s="97" t="s">
        <v>88</v>
      </c>
      <c r="S24" s="98">
        <v>41517</v>
      </c>
      <c r="T24" s="69">
        <f t="shared" si="7"/>
        <v>57</v>
      </c>
    </row>
    <row r="25" spans="1:20" ht="14.25" hidden="1" customHeight="1" outlineLevel="2" x14ac:dyDescent="0.3">
      <c r="A25" s="108" t="s">
        <v>85</v>
      </c>
      <c r="B25" s="109" t="s">
        <v>93</v>
      </c>
      <c r="C25" s="109" t="s">
        <v>105</v>
      </c>
      <c r="D25" s="101" t="s">
        <v>106</v>
      </c>
      <c r="E25" s="102">
        <v>2320</v>
      </c>
      <c r="F25" s="89">
        <f t="shared" si="5"/>
        <v>320.00000000000006</v>
      </c>
      <c r="G25" s="101"/>
      <c r="H25" s="103"/>
      <c r="I25" s="104">
        <v>41423</v>
      </c>
      <c r="J25" s="104">
        <v>41435</v>
      </c>
      <c r="K25" s="105">
        <v>30</v>
      </c>
      <c r="L25" s="106">
        <v>41460</v>
      </c>
      <c r="M25" s="95"/>
      <c r="N25" s="107"/>
      <c r="O25" s="107">
        <f t="shared" si="6"/>
        <v>2320</v>
      </c>
      <c r="P25" s="102" t="s">
        <v>96</v>
      </c>
      <c r="Q25" s="97" t="s">
        <v>88</v>
      </c>
      <c r="S25" s="98">
        <v>41517</v>
      </c>
      <c r="T25" s="69">
        <f t="shared" si="7"/>
        <v>57</v>
      </c>
    </row>
    <row r="26" spans="1:20" ht="14.25" hidden="1" customHeight="1" outlineLevel="2" x14ac:dyDescent="0.3">
      <c r="A26" s="108" t="s">
        <v>85</v>
      </c>
      <c r="B26" s="109" t="s">
        <v>93</v>
      </c>
      <c r="C26" s="109" t="s">
        <v>107</v>
      </c>
      <c r="D26" s="101" t="s">
        <v>108</v>
      </c>
      <c r="E26" s="102">
        <v>2320</v>
      </c>
      <c r="F26" s="89">
        <f t="shared" si="5"/>
        <v>320.00000000000006</v>
      </c>
      <c r="G26" s="101"/>
      <c r="H26" s="103"/>
      <c r="I26" s="104">
        <v>41423</v>
      </c>
      <c r="J26" s="104">
        <v>41435</v>
      </c>
      <c r="K26" s="105">
        <v>30</v>
      </c>
      <c r="L26" s="106">
        <v>41460</v>
      </c>
      <c r="M26" s="95"/>
      <c r="N26" s="107"/>
      <c r="O26" s="107">
        <f t="shared" si="6"/>
        <v>2320</v>
      </c>
      <c r="P26" s="102" t="s">
        <v>96</v>
      </c>
      <c r="Q26" s="97" t="s">
        <v>88</v>
      </c>
      <c r="S26" s="98">
        <v>41517</v>
      </c>
      <c r="T26" s="69">
        <f t="shared" si="7"/>
        <v>57</v>
      </c>
    </row>
    <row r="27" spans="1:20" ht="14.25" hidden="1" customHeight="1" outlineLevel="2" x14ac:dyDescent="0.3">
      <c r="A27" s="108" t="s">
        <v>85</v>
      </c>
      <c r="B27" s="109" t="s">
        <v>93</v>
      </c>
      <c r="C27" s="109" t="s">
        <v>109</v>
      </c>
      <c r="D27" s="101" t="s">
        <v>110</v>
      </c>
      <c r="E27" s="102">
        <v>48249.04</v>
      </c>
      <c r="F27" s="89">
        <f t="shared" si="5"/>
        <v>6655.04</v>
      </c>
      <c r="G27" s="101"/>
      <c r="H27" s="103"/>
      <c r="I27" s="104">
        <v>41424</v>
      </c>
      <c r="J27" s="104">
        <v>41435</v>
      </c>
      <c r="K27" s="105">
        <v>30</v>
      </c>
      <c r="L27" s="106">
        <v>41460</v>
      </c>
      <c r="M27" s="95"/>
      <c r="N27" s="107"/>
      <c r="O27" s="107">
        <f t="shared" si="6"/>
        <v>48249.04</v>
      </c>
      <c r="P27" s="102" t="s">
        <v>96</v>
      </c>
      <c r="Q27" s="97" t="s">
        <v>88</v>
      </c>
      <c r="S27" s="98">
        <v>41517</v>
      </c>
      <c r="T27" s="69">
        <f t="shared" si="7"/>
        <v>57</v>
      </c>
    </row>
    <row r="28" spans="1:20" ht="14.25" hidden="1" customHeight="1" outlineLevel="2" x14ac:dyDescent="0.3">
      <c r="A28" s="108" t="s">
        <v>85</v>
      </c>
      <c r="B28" s="109" t="s">
        <v>93</v>
      </c>
      <c r="C28" s="109" t="s">
        <v>111</v>
      </c>
      <c r="D28" s="101" t="s">
        <v>112</v>
      </c>
      <c r="E28" s="102">
        <v>40954.959999999999</v>
      </c>
      <c r="F28" s="89">
        <f t="shared" si="5"/>
        <v>5648.96</v>
      </c>
      <c r="G28" s="101"/>
      <c r="H28" s="103"/>
      <c r="I28" s="104">
        <v>41428</v>
      </c>
      <c r="J28" s="104">
        <v>41435</v>
      </c>
      <c r="K28" s="105">
        <v>30</v>
      </c>
      <c r="L28" s="106">
        <v>41460</v>
      </c>
      <c r="M28" s="95"/>
      <c r="N28" s="107"/>
      <c r="O28" s="107">
        <f t="shared" si="6"/>
        <v>40954.959999999999</v>
      </c>
      <c r="P28" s="102" t="s">
        <v>96</v>
      </c>
      <c r="Q28" s="97" t="s">
        <v>88</v>
      </c>
      <c r="S28" s="98">
        <v>41517</v>
      </c>
      <c r="T28" s="69">
        <f t="shared" si="7"/>
        <v>57</v>
      </c>
    </row>
    <row r="29" spans="1:20" ht="14.25" hidden="1" customHeight="1" outlineLevel="2" x14ac:dyDescent="0.3">
      <c r="A29" s="108" t="s">
        <v>85</v>
      </c>
      <c r="B29" s="109" t="s">
        <v>93</v>
      </c>
      <c r="C29" s="109" t="s">
        <v>113</v>
      </c>
      <c r="D29" s="101" t="s">
        <v>114</v>
      </c>
      <c r="E29" s="102">
        <v>15785.28</v>
      </c>
      <c r="F29" s="89">
        <f t="shared" si="5"/>
        <v>2177.2800000000002</v>
      </c>
      <c r="G29" s="101"/>
      <c r="H29" s="103"/>
      <c r="I29" s="104">
        <v>41429</v>
      </c>
      <c r="J29" s="104">
        <v>41435</v>
      </c>
      <c r="K29" s="105">
        <v>30</v>
      </c>
      <c r="L29" s="106">
        <v>41460</v>
      </c>
      <c r="M29" s="95"/>
      <c r="N29" s="107"/>
      <c r="O29" s="107">
        <f t="shared" si="6"/>
        <v>15785.28</v>
      </c>
      <c r="P29" s="102" t="s">
        <v>96</v>
      </c>
      <c r="Q29" s="97" t="s">
        <v>88</v>
      </c>
      <c r="S29" s="98">
        <v>41517</v>
      </c>
      <c r="T29" s="69">
        <f t="shared" si="7"/>
        <v>57</v>
      </c>
    </row>
    <row r="30" spans="1:20" ht="14.25" hidden="1" customHeight="1" outlineLevel="2" x14ac:dyDescent="0.3">
      <c r="A30" s="108" t="s">
        <v>85</v>
      </c>
      <c r="B30" s="109" t="s">
        <v>93</v>
      </c>
      <c r="C30" s="109" t="s">
        <v>115</v>
      </c>
      <c r="D30" s="101" t="s">
        <v>116</v>
      </c>
      <c r="E30" s="102">
        <v>23559.599999999999</v>
      </c>
      <c r="F30" s="89">
        <f t="shared" si="5"/>
        <v>3249.6</v>
      </c>
      <c r="G30" s="101"/>
      <c r="H30" s="103"/>
      <c r="I30" s="104">
        <v>41429</v>
      </c>
      <c r="J30" s="104">
        <v>41435</v>
      </c>
      <c r="K30" s="105">
        <v>30</v>
      </c>
      <c r="L30" s="106">
        <v>41460</v>
      </c>
      <c r="M30" s="95"/>
      <c r="N30" s="107"/>
      <c r="O30" s="107">
        <f t="shared" si="6"/>
        <v>23559.599999999999</v>
      </c>
      <c r="P30" s="102" t="s">
        <v>96</v>
      </c>
      <c r="Q30" s="97" t="s">
        <v>88</v>
      </c>
      <c r="S30" s="98">
        <v>41517</v>
      </c>
      <c r="T30" s="69">
        <f t="shared" si="7"/>
        <v>57</v>
      </c>
    </row>
    <row r="31" spans="1:20" ht="14.25" hidden="1" customHeight="1" outlineLevel="2" x14ac:dyDescent="0.3">
      <c r="A31" s="108" t="s">
        <v>85</v>
      </c>
      <c r="B31" s="109" t="s">
        <v>93</v>
      </c>
      <c r="C31" s="109" t="s">
        <v>117</v>
      </c>
      <c r="D31" s="101" t="s">
        <v>118</v>
      </c>
      <c r="E31" s="102">
        <v>23559.599999999999</v>
      </c>
      <c r="F31" s="89">
        <f t="shared" si="5"/>
        <v>3249.6</v>
      </c>
      <c r="G31" s="101"/>
      <c r="H31" s="103"/>
      <c r="I31" s="104">
        <v>41429</v>
      </c>
      <c r="J31" s="104">
        <v>41435</v>
      </c>
      <c r="K31" s="105">
        <v>30</v>
      </c>
      <c r="L31" s="106">
        <v>41460</v>
      </c>
      <c r="M31" s="95"/>
      <c r="N31" s="107"/>
      <c r="O31" s="107">
        <f t="shared" si="6"/>
        <v>23559.599999999999</v>
      </c>
      <c r="P31" s="102" t="s">
        <v>96</v>
      </c>
      <c r="Q31" s="97" t="s">
        <v>88</v>
      </c>
      <c r="S31" s="98">
        <v>41517</v>
      </c>
      <c r="T31" s="69">
        <f t="shared" si="7"/>
        <v>57</v>
      </c>
    </row>
    <row r="32" spans="1:20" ht="14.25" hidden="1" customHeight="1" outlineLevel="2" x14ac:dyDescent="0.3">
      <c r="A32" s="108" t="s">
        <v>85</v>
      </c>
      <c r="B32" s="109" t="s">
        <v>93</v>
      </c>
      <c r="C32" s="109" t="s">
        <v>119</v>
      </c>
      <c r="D32" s="101" t="s">
        <v>120</v>
      </c>
      <c r="E32" s="102">
        <v>23559.599999999999</v>
      </c>
      <c r="F32" s="89">
        <f t="shared" si="5"/>
        <v>3249.6</v>
      </c>
      <c r="G32" s="101"/>
      <c r="H32" s="103"/>
      <c r="I32" s="104">
        <v>41429</v>
      </c>
      <c r="J32" s="104">
        <v>41435</v>
      </c>
      <c r="K32" s="105">
        <v>30</v>
      </c>
      <c r="L32" s="106">
        <v>41460</v>
      </c>
      <c r="M32" s="95"/>
      <c r="N32" s="107"/>
      <c r="O32" s="107">
        <f t="shared" si="6"/>
        <v>23559.599999999999</v>
      </c>
      <c r="P32" s="102" t="s">
        <v>96</v>
      </c>
      <c r="Q32" s="97" t="s">
        <v>88</v>
      </c>
      <c r="S32" s="98">
        <v>41517</v>
      </c>
      <c r="T32" s="69">
        <f t="shared" si="7"/>
        <v>57</v>
      </c>
    </row>
    <row r="33" spans="1:20" ht="14.25" hidden="1" customHeight="1" outlineLevel="2" x14ac:dyDescent="0.3">
      <c r="A33" s="108" t="s">
        <v>85</v>
      </c>
      <c r="B33" s="109" t="s">
        <v>93</v>
      </c>
      <c r="C33" s="109" t="s">
        <v>121</v>
      </c>
      <c r="D33" s="101" t="s">
        <v>122</v>
      </c>
      <c r="E33" s="102">
        <v>41445.64</v>
      </c>
      <c r="F33" s="89">
        <f t="shared" si="5"/>
        <v>5716.64</v>
      </c>
      <c r="G33" s="101"/>
      <c r="H33" s="103"/>
      <c r="I33" s="104">
        <v>41430</v>
      </c>
      <c r="J33" s="104">
        <v>41435</v>
      </c>
      <c r="K33" s="105">
        <v>30</v>
      </c>
      <c r="L33" s="106">
        <v>41460</v>
      </c>
      <c r="M33" s="95"/>
      <c r="N33" s="107"/>
      <c r="O33" s="107">
        <f t="shared" si="6"/>
        <v>41445.64</v>
      </c>
      <c r="P33" s="102" t="s">
        <v>96</v>
      </c>
      <c r="Q33" s="97" t="s">
        <v>88</v>
      </c>
      <c r="S33" s="98">
        <v>41517</v>
      </c>
      <c r="T33" s="69">
        <f t="shared" si="7"/>
        <v>57</v>
      </c>
    </row>
    <row r="34" spans="1:20" ht="14.25" hidden="1" customHeight="1" outlineLevel="2" x14ac:dyDescent="0.3">
      <c r="A34" s="108" t="s">
        <v>85</v>
      </c>
      <c r="B34" s="109" t="s">
        <v>93</v>
      </c>
      <c r="C34" s="109" t="s">
        <v>123</v>
      </c>
      <c r="D34" s="101" t="s">
        <v>124</v>
      </c>
      <c r="E34" s="102">
        <v>62312.88</v>
      </c>
      <c r="F34" s="89">
        <f t="shared" si="5"/>
        <v>8594.880000000001</v>
      </c>
      <c r="G34" s="101"/>
      <c r="H34" s="103"/>
      <c r="I34" s="104">
        <v>41431</v>
      </c>
      <c r="J34" s="104">
        <v>41435</v>
      </c>
      <c r="K34" s="105">
        <v>30</v>
      </c>
      <c r="L34" s="106">
        <v>41460</v>
      </c>
      <c r="M34" s="95"/>
      <c r="N34" s="107"/>
      <c r="O34" s="107">
        <f t="shared" si="6"/>
        <v>62312.88</v>
      </c>
      <c r="P34" s="102" t="s">
        <v>96</v>
      </c>
      <c r="Q34" s="97" t="s">
        <v>88</v>
      </c>
      <c r="S34" s="98">
        <v>41517</v>
      </c>
      <c r="T34" s="69">
        <f t="shared" si="7"/>
        <v>57</v>
      </c>
    </row>
    <row r="35" spans="1:20" ht="14.25" hidden="1" customHeight="1" outlineLevel="2" x14ac:dyDescent="0.3">
      <c r="A35" s="108" t="s">
        <v>85</v>
      </c>
      <c r="B35" s="109" t="s">
        <v>93</v>
      </c>
      <c r="C35" s="109" t="s">
        <v>125</v>
      </c>
      <c r="D35" s="101" t="s">
        <v>126</v>
      </c>
      <c r="E35" s="102">
        <v>46040.4</v>
      </c>
      <c r="F35" s="89">
        <f t="shared" si="5"/>
        <v>6350.4000000000015</v>
      </c>
      <c r="G35" s="101"/>
      <c r="H35" s="103"/>
      <c r="I35" s="104">
        <v>41432</v>
      </c>
      <c r="J35" s="104">
        <v>41435</v>
      </c>
      <c r="K35" s="105">
        <v>30</v>
      </c>
      <c r="L35" s="106">
        <v>41460</v>
      </c>
      <c r="M35" s="95"/>
      <c r="N35" s="107"/>
      <c r="O35" s="107">
        <f t="shared" si="6"/>
        <v>46040.4</v>
      </c>
      <c r="P35" s="102" t="s">
        <v>96</v>
      </c>
      <c r="Q35" s="97" t="s">
        <v>88</v>
      </c>
      <c r="S35" s="98">
        <v>41517</v>
      </c>
      <c r="T35" s="69">
        <f t="shared" si="7"/>
        <v>57</v>
      </c>
    </row>
    <row r="36" spans="1:20" ht="14.25" hidden="1" customHeight="1" outlineLevel="2" x14ac:dyDescent="0.3">
      <c r="A36" s="108" t="s">
        <v>85</v>
      </c>
      <c r="B36" s="109" t="s">
        <v>93</v>
      </c>
      <c r="C36" s="109" t="s">
        <v>127</v>
      </c>
      <c r="D36" s="101" t="s">
        <v>128</v>
      </c>
      <c r="E36" s="102">
        <v>40954.959999999999</v>
      </c>
      <c r="F36" s="89">
        <f t="shared" si="5"/>
        <v>5648.96</v>
      </c>
      <c r="G36" s="101"/>
      <c r="H36" s="103"/>
      <c r="I36" s="104">
        <v>41439</v>
      </c>
      <c r="J36" s="110">
        <v>41445</v>
      </c>
      <c r="K36" s="105">
        <v>30</v>
      </c>
      <c r="L36" s="106">
        <v>41474</v>
      </c>
      <c r="M36" s="95"/>
      <c r="N36" s="107"/>
      <c r="O36" s="107">
        <f t="shared" si="6"/>
        <v>40954.959999999999</v>
      </c>
      <c r="P36" s="102" t="s">
        <v>96</v>
      </c>
      <c r="Q36" s="97" t="s">
        <v>88</v>
      </c>
      <c r="S36" s="98">
        <v>41517</v>
      </c>
      <c r="T36" s="69">
        <f t="shared" si="7"/>
        <v>43</v>
      </c>
    </row>
    <row r="37" spans="1:20" ht="14.25" hidden="1" customHeight="1" outlineLevel="2" x14ac:dyDescent="0.3">
      <c r="A37" s="108" t="s">
        <v>85</v>
      </c>
      <c r="B37" s="109" t="s">
        <v>93</v>
      </c>
      <c r="C37" s="109" t="s">
        <v>129</v>
      </c>
      <c r="D37" s="101" t="s">
        <v>130</v>
      </c>
      <c r="E37" s="102">
        <v>43765.64</v>
      </c>
      <c r="F37" s="89">
        <f t="shared" si="5"/>
        <v>6036.64</v>
      </c>
      <c r="G37" s="101"/>
      <c r="H37" s="103"/>
      <c r="I37" s="104">
        <v>41439</v>
      </c>
      <c r="J37" s="110">
        <v>41445</v>
      </c>
      <c r="K37" s="105">
        <v>30</v>
      </c>
      <c r="L37" s="106">
        <v>41474</v>
      </c>
      <c r="M37" s="95"/>
      <c r="N37" s="107"/>
      <c r="O37" s="107">
        <f t="shared" si="6"/>
        <v>43765.64</v>
      </c>
      <c r="P37" s="102" t="s">
        <v>96</v>
      </c>
      <c r="Q37" s="97" t="s">
        <v>88</v>
      </c>
      <c r="S37" s="98">
        <v>41517</v>
      </c>
      <c r="T37" s="69">
        <f t="shared" si="7"/>
        <v>43</v>
      </c>
    </row>
    <row r="38" spans="1:20" ht="14.25" hidden="1" customHeight="1" outlineLevel="2" x14ac:dyDescent="0.3">
      <c r="A38" s="108" t="s">
        <v>85</v>
      </c>
      <c r="B38" s="109" t="s">
        <v>93</v>
      </c>
      <c r="C38" s="109" t="s">
        <v>131</v>
      </c>
      <c r="D38" s="101" t="s">
        <v>132</v>
      </c>
      <c r="E38" s="102">
        <v>60495.16</v>
      </c>
      <c r="F38" s="89">
        <f t="shared" si="5"/>
        <v>8344.1600000000017</v>
      </c>
      <c r="G38" s="101"/>
      <c r="H38" s="103"/>
      <c r="I38" s="104">
        <v>41449</v>
      </c>
      <c r="J38" s="110">
        <v>41452</v>
      </c>
      <c r="K38" s="105">
        <v>30</v>
      </c>
      <c r="L38" s="106">
        <v>41481</v>
      </c>
      <c r="M38" s="95"/>
      <c r="N38" s="107"/>
      <c r="O38" s="107">
        <f t="shared" si="6"/>
        <v>60495.16</v>
      </c>
      <c r="P38" s="102" t="s">
        <v>96</v>
      </c>
      <c r="Q38" s="97" t="s">
        <v>88</v>
      </c>
      <c r="S38" s="98">
        <v>41517</v>
      </c>
      <c r="T38" s="69">
        <f t="shared" si="7"/>
        <v>36</v>
      </c>
    </row>
    <row r="39" spans="1:20" ht="14.25" hidden="1" customHeight="1" outlineLevel="2" x14ac:dyDescent="0.3">
      <c r="A39" s="108" t="s">
        <v>85</v>
      </c>
      <c r="B39" s="109" t="s">
        <v>93</v>
      </c>
      <c r="C39" s="109" t="s">
        <v>133</v>
      </c>
      <c r="D39" s="101" t="s">
        <v>134</v>
      </c>
      <c r="E39" s="102">
        <v>37474.959999999999</v>
      </c>
      <c r="F39" s="89">
        <f t="shared" si="5"/>
        <v>5168.96</v>
      </c>
      <c r="G39" s="101"/>
      <c r="H39" s="103"/>
      <c r="I39" s="104">
        <v>41449</v>
      </c>
      <c r="J39" s="110">
        <v>41471</v>
      </c>
      <c r="K39" s="105">
        <v>30</v>
      </c>
      <c r="L39" s="106">
        <v>41502</v>
      </c>
      <c r="M39" s="95"/>
      <c r="N39" s="107"/>
      <c r="O39" s="107">
        <f t="shared" si="6"/>
        <v>37474.959999999999</v>
      </c>
      <c r="P39" s="102" t="s">
        <v>96</v>
      </c>
      <c r="Q39" s="97" t="s">
        <v>88</v>
      </c>
      <c r="S39" s="98">
        <v>41517</v>
      </c>
      <c r="T39" s="69">
        <f t="shared" si="7"/>
        <v>15</v>
      </c>
    </row>
    <row r="40" spans="1:20" ht="14.25" hidden="1" customHeight="1" outlineLevel="2" x14ac:dyDescent="0.3">
      <c r="A40" s="108" t="s">
        <v>85</v>
      </c>
      <c r="B40" s="109" t="s">
        <v>93</v>
      </c>
      <c r="C40" s="109" t="s">
        <v>135</v>
      </c>
      <c r="D40" s="101" t="s">
        <v>136</v>
      </c>
      <c r="E40" s="102">
        <v>40954.959999999999</v>
      </c>
      <c r="F40" s="89">
        <f t="shared" si="5"/>
        <v>5648.96</v>
      </c>
      <c r="G40" s="101"/>
      <c r="H40" s="103"/>
      <c r="I40" s="104">
        <v>41458</v>
      </c>
      <c r="J40" s="110">
        <v>41471</v>
      </c>
      <c r="K40" s="105">
        <v>30</v>
      </c>
      <c r="L40" s="106">
        <v>41502</v>
      </c>
      <c r="M40" s="95"/>
      <c r="N40" s="107"/>
      <c r="O40" s="107">
        <f t="shared" si="6"/>
        <v>40954.959999999999</v>
      </c>
      <c r="P40" s="102" t="s">
        <v>96</v>
      </c>
      <c r="Q40" s="97" t="s">
        <v>88</v>
      </c>
      <c r="S40" s="98">
        <v>41517</v>
      </c>
      <c r="T40" s="69">
        <f t="shared" si="7"/>
        <v>15</v>
      </c>
    </row>
    <row r="41" spans="1:20" ht="14.25" hidden="1" customHeight="1" outlineLevel="2" x14ac:dyDescent="0.3">
      <c r="A41" s="108" t="s">
        <v>85</v>
      </c>
      <c r="B41" s="109" t="s">
        <v>93</v>
      </c>
      <c r="C41" s="109" t="s">
        <v>137</v>
      </c>
      <c r="D41" s="101" t="s">
        <v>138</v>
      </c>
      <c r="E41" s="102">
        <v>52465.64</v>
      </c>
      <c r="F41" s="89">
        <f t="shared" si="5"/>
        <v>7236.64</v>
      </c>
      <c r="G41" s="101"/>
      <c r="H41" s="103"/>
      <c r="I41" s="104">
        <v>41458</v>
      </c>
      <c r="J41" s="110">
        <v>41471</v>
      </c>
      <c r="K41" s="105">
        <v>30</v>
      </c>
      <c r="L41" s="106">
        <v>41502</v>
      </c>
      <c r="M41" s="95"/>
      <c r="N41" s="107"/>
      <c r="O41" s="107">
        <f t="shared" si="6"/>
        <v>52465.64</v>
      </c>
      <c r="P41" s="102" t="s">
        <v>96</v>
      </c>
      <c r="Q41" s="97" t="s">
        <v>88</v>
      </c>
      <c r="S41" s="98">
        <v>41517</v>
      </c>
      <c r="T41" s="69">
        <f t="shared" si="7"/>
        <v>15</v>
      </c>
    </row>
    <row r="42" spans="1:20" ht="14.25" hidden="1" customHeight="1" outlineLevel="2" x14ac:dyDescent="0.3">
      <c r="A42" s="108" t="s">
        <v>85</v>
      </c>
      <c r="B42" s="109" t="s">
        <v>93</v>
      </c>
      <c r="C42" s="109" t="s">
        <v>139</v>
      </c>
      <c r="D42" s="101" t="s">
        <v>140</v>
      </c>
      <c r="E42" s="102">
        <v>43765.64</v>
      </c>
      <c r="F42" s="89">
        <f t="shared" si="5"/>
        <v>6036.64</v>
      </c>
      <c r="G42" s="101"/>
      <c r="H42" s="103"/>
      <c r="I42" s="104">
        <v>41459</v>
      </c>
      <c r="J42" s="110">
        <v>41471</v>
      </c>
      <c r="K42" s="105">
        <v>30</v>
      </c>
      <c r="L42" s="106">
        <v>41502</v>
      </c>
      <c r="M42" s="95"/>
      <c r="N42" s="107"/>
      <c r="O42" s="107">
        <f t="shared" si="6"/>
        <v>43765.64</v>
      </c>
      <c r="P42" s="102" t="s">
        <v>96</v>
      </c>
      <c r="Q42" s="97" t="s">
        <v>88</v>
      </c>
      <c r="S42" s="98">
        <v>41517</v>
      </c>
      <c r="T42" s="69">
        <f t="shared" si="7"/>
        <v>15</v>
      </c>
    </row>
    <row r="43" spans="1:20" ht="14.25" hidden="1" customHeight="1" outlineLevel="2" x14ac:dyDescent="0.3">
      <c r="A43" s="108" t="s">
        <v>85</v>
      </c>
      <c r="B43" s="109" t="s">
        <v>93</v>
      </c>
      <c r="C43" s="109" t="s">
        <v>141</v>
      </c>
      <c r="D43" s="101" t="s">
        <v>142</v>
      </c>
      <c r="E43" s="102">
        <v>27085.88</v>
      </c>
      <c r="F43" s="89">
        <f t="shared" si="5"/>
        <v>3735.9834482758629</v>
      </c>
      <c r="G43" s="101"/>
      <c r="H43" s="103"/>
      <c r="I43" s="104">
        <v>41459</v>
      </c>
      <c r="J43" s="110">
        <v>41471</v>
      </c>
      <c r="K43" s="105">
        <v>30</v>
      </c>
      <c r="L43" s="106">
        <v>41502</v>
      </c>
      <c r="M43" s="95"/>
      <c r="N43" s="107"/>
      <c r="O43" s="107">
        <f t="shared" si="6"/>
        <v>27085.88</v>
      </c>
      <c r="P43" s="102" t="s">
        <v>96</v>
      </c>
      <c r="Q43" s="97" t="s">
        <v>88</v>
      </c>
      <c r="S43" s="98">
        <v>41517</v>
      </c>
      <c r="T43" s="69">
        <f t="shared" si="7"/>
        <v>15</v>
      </c>
    </row>
    <row r="44" spans="1:20" ht="14.25" hidden="1" customHeight="1" outlineLevel="2" x14ac:dyDescent="0.3">
      <c r="A44" s="108" t="s">
        <v>85</v>
      </c>
      <c r="B44" s="109" t="s">
        <v>93</v>
      </c>
      <c r="C44" s="109" t="s">
        <v>143</v>
      </c>
      <c r="D44" s="101" t="s">
        <v>144</v>
      </c>
      <c r="E44" s="102">
        <v>12939.8</v>
      </c>
      <c r="F44" s="89">
        <f t="shared" si="5"/>
        <v>1784.8</v>
      </c>
      <c r="G44" s="101"/>
      <c r="H44" s="103"/>
      <c r="I44" s="104">
        <v>41460</v>
      </c>
      <c r="J44" s="110">
        <v>41471</v>
      </c>
      <c r="K44" s="105">
        <v>30</v>
      </c>
      <c r="L44" s="106">
        <v>41502</v>
      </c>
      <c r="M44" s="95"/>
      <c r="N44" s="107"/>
      <c r="O44" s="107">
        <f t="shared" si="6"/>
        <v>12939.8</v>
      </c>
      <c r="P44" s="102" t="s">
        <v>96</v>
      </c>
      <c r="Q44" s="97" t="s">
        <v>88</v>
      </c>
      <c r="S44" s="98">
        <v>41517</v>
      </c>
      <c r="T44" s="69">
        <f t="shared" si="7"/>
        <v>15</v>
      </c>
    </row>
    <row r="45" spans="1:20" ht="14.25" hidden="1" customHeight="1" outlineLevel="2" x14ac:dyDescent="0.3">
      <c r="A45" s="108" t="s">
        <v>85</v>
      </c>
      <c r="B45" s="109" t="s">
        <v>93</v>
      </c>
      <c r="C45" s="109" t="s">
        <v>145</v>
      </c>
      <c r="D45" s="101" t="s">
        <v>146</v>
      </c>
      <c r="E45" s="102">
        <v>52894.84</v>
      </c>
      <c r="F45" s="89">
        <f t="shared" si="5"/>
        <v>7295.84</v>
      </c>
      <c r="G45" s="101"/>
      <c r="H45" s="103"/>
      <c r="I45" s="104">
        <v>41463</v>
      </c>
      <c r="J45" s="110">
        <v>41471</v>
      </c>
      <c r="K45" s="105">
        <v>30</v>
      </c>
      <c r="L45" s="106">
        <v>41502</v>
      </c>
      <c r="M45" s="95"/>
      <c r="N45" s="107"/>
      <c r="O45" s="107">
        <f t="shared" si="6"/>
        <v>52894.84</v>
      </c>
      <c r="P45" s="102" t="s">
        <v>96</v>
      </c>
      <c r="Q45" s="97" t="s">
        <v>88</v>
      </c>
      <c r="S45" s="98">
        <v>41517</v>
      </c>
      <c r="T45" s="69">
        <f t="shared" si="7"/>
        <v>15</v>
      </c>
    </row>
    <row r="46" spans="1:20" ht="14.25" hidden="1" customHeight="1" outlineLevel="2" x14ac:dyDescent="0.3">
      <c r="A46" s="108" t="s">
        <v>85</v>
      </c>
      <c r="B46" s="109" t="s">
        <v>93</v>
      </c>
      <c r="C46" s="109" t="s">
        <v>147</v>
      </c>
      <c r="D46" s="101" t="s">
        <v>148</v>
      </c>
      <c r="E46" s="102">
        <v>40954.959999999999</v>
      </c>
      <c r="F46" s="89">
        <f t="shared" si="5"/>
        <v>5648.96</v>
      </c>
      <c r="G46" s="101"/>
      <c r="H46" s="103"/>
      <c r="I46" s="104">
        <v>41467</v>
      </c>
      <c r="J46" s="110">
        <v>41471</v>
      </c>
      <c r="K46" s="105">
        <v>30</v>
      </c>
      <c r="L46" s="106">
        <v>41502</v>
      </c>
      <c r="M46" s="95"/>
      <c r="N46" s="107"/>
      <c r="O46" s="107">
        <f t="shared" si="6"/>
        <v>40954.959999999999</v>
      </c>
      <c r="P46" s="102" t="s">
        <v>96</v>
      </c>
      <c r="Q46" s="97" t="s">
        <v>88</v>
      </c>
      <c r="S46" s="98">
        <v>41517</v>
      </c>
      <c r="T46" s="69">
        <f t="shared" si="7"/>
        <v>15</v>
      </c>
    </row>
    <row r="47" spans="1:20" ht="14.25" hidden="1" customHeight="1" outlineLevel="2" x14ac:dyDescent="0.3">
      <c r="A47" s="108" t="s">
        <v>85</v>
      </c>
      <c r="B47" s="109" t="s">
        <v>93</v>
      </c>
      <c r="C47" s="109" t="s">
        <v>149</v>
      </c>
      <c r="D47" s="101" t="s">
        <v>150</v>
      </c>
      <c r="E47" s="102">
        <v>51795.16</v>
      </c>
      <c r="F47" s="89">
        <f t="shared" si="5"/>
        <v>7144.1600000000017</v>
      </c>
      <c r="G47" s="101"/>
      <c r="H47" s="103"/>
      <c r="I47" s="104">
        <v>41467</v>
      </c>
      <c r="J47" s="110">
        <v>41471</v>
      </c>
      <c r="K47" s="105">
        <v>30</v>
      </c>
      <c r="L47" s="106">
        <v>41502</v>
      </c>
      <c r="M47" s="95"/>
      <c r="N47" s="107"/>
      <c r="O47" s="107">
        <f t="shared" si="6"/>
        <v>51795.16</v>
      </c>
      <c r="P47" s="102" t="s">
        <v>96</v>
      </c>
      <c r="Q47" s="97" t="s">
        <v>88</v>
      </c>
      <c r="S47" s="98">
        <v>41517</v>
      </c>
      <c r="T47" s="69">
        <f t="shared" si="7"/>
        <v>15</v>
      </c>
    </row>
    <row r="48" spans="1:20" ht="14.25" hidden="1" customHeight="1" outlineLevel="2" x14ac:dyDescent="0.3">
      <c r="A48" s="108" t="s">
        <v>85</v>
      </c>
      <c r="B48" s="109" t="s">
        <v>93</v>
      </c>
      <c r="C48" s="109"/>
      <c r="D48" s="101" t="s">
        <v>151</v>
      </c>
      <c r="E48" s="102">
        <v>2320</v>
      </c>
      <c r="F48" s="89">
        <f t="shared" si="5"/>
        <v>320.00000000000006</v>
      </c>
      <c r="G48" s="101"/>
      <c r="H48" s="103"/>
      <c r="I48" s="104">
        <v>41473</v>
      </c>
      <c r="J48" s="110">
        <v>41478</v>
      </c>
      <c r="K48" s="105">
        <v>30</v>
      </c>
      <c r="L48" s="106">
        <v>41509</v>
      </c>
      <c r="M48" s="95"/>
      <c r="N48" s="107"/>
      <c r="O48" s="107">
        <f t="shared" si="6"/>
        <v>2320</v>
      </c>
      <c r="P48" s="102" t="s">
        <v>96</v>
      </c>
      <c r="Q48" s="97" t="s">
        <v>88</v>
      </c>
      <c r="S48" s="98">
        <v>41517</v>
      </c>
      <c r="T48" s="69">
        <f t="shared" si="7"/>
        <v>8</v>
      </c>
    </row>
    <row r="49" spans="1:20" ht="14.25" hidden="1" customHeight="1" outlineLevel="2" x14ac:dyDescent="0.3">
      <c r="A49" s="108" t="s">
        <v>85</v>
      </c>
      <c r="B49" s="109" t="s">
        <v>93</v>
      </c>
      <c r="C49" s="109" t="s">
        <v>152</v>
      </c>
      <c r="D49" s="101" t="s">
        <v>153</v>
      </c>
      <c r="E49" s="102">
        <v>2320</v>
      </c>
      <c r="F49" s="89">
        <f t="shared" si="5"/>
        <v>320.00000000000006</v>
      </c>
      <c r="G49" s="101"/>
      <c r="H49" s="103"/>
      <c r="I49" s="104">
        <v>41470</v>
      </c>
      <c r="J49" s="110">
        <v>41478</v>
      </c>
      <c r="K49" s="105">
        <v>30</v>
      </c>
      <c r="L49" s="106">
        <v>41509</v>
      </c>
      <c r="M49" s="95"/>
      <c r="N49" s="107"/>
      <c r="O49" s="107">
        <f t="shared" si="6"/>
        <v>2320</v>
      </c>
      <c r="P49" s="102" t="s">
        <v>96</v>
      </c>
      <c r="Q49" s="97" t="s">
        <v>88</v>
      </c>
      <c r="S49" s="98">
        <v>41517</v>
      </c>
      <c r="T49" s="69">
        <f t="shared" si="7"/>
        <v>8</v>
      </c>
    </row>
    <row r="50" spans="1:20" ht="14.25" hidden="1" customHeight="1" outlineLevel="2" x14ac:dyDescent="0.3">
      <c r="A50" s="108" t="s">
        <v>85</v>
      </c>
      <c r="B50" s="109" t="s">
        <v>93</v>
      </c>
      <c r="C50" s="109" t="s">
        <v>154</v>
      </c>
      <c r="D50" s="101" t="s">
        <v>155</v>
      </c>
      <c r="E50" s="102">
        <v>48985.64</v>
      </c>
      <c r="F50" s="89">
        <f t="shared" si="5"/>
        <v>6756.64</v>
      </c>
      <c r="G50" s="101"/>
      <c r="H50" s="103"/>
      <c r="I50" s="104">
        <v>41474</v>
      </c>
      <c r="J50" s="110">
        <v>41478</v>
      </c>
      <c r="K50" s="105">
        <v>30</v>
      </c>
      <c r="L50" s="106">
        <v>41509</v>
      </c>
      <c r="M50" s="95"/>
      <c r="N50" s="107"/>
      <c r="O50" s="107">
        <f t="shared" si="6"/>
        <v>48985.64</v>
      </c>
      <c r="P50" s="102" t="s">
        <v>96</v>
      </c>
      <c r="Q50" s="97" t="s">
        <v>88</v>
      </c>
      <c r="S50" s="98">
        <v>41517</v>
      </c>
      <c r="T50" s="69">
        <f t="shared" si="7"/>
        <v>8</v>
      </c>
    </row>
    <row r="51" spans="1:20" ht="14.25" hidden="1" customHeight="1" outlineLevel="2" x14ac:dyDescent="0.3">
      <c r="A51" s="100" t="s">
        <v>85</v>
      </c>
      <c r="B51" s="109" t="s">
        <v>93</v>
      </c>
      <c r="C51" s="109" t="s">
        <v>156</v>
      </c>
      <c r="D51" s="101" t="s">
        <v>157</v>
      </c>
      <c r="E51" s="102">
        <v>52955.16</v>
      </c>
      <c r="F51" s="89">
        <f t="shared" si="5"/>
        <v>7304.1600000000017</v>
      </c>
      <c r="G51" s="101"/>
      <c r="H51" s="103"/>
      <c r="I51" s="104">
        <v>41478</v>
      </c>
      <c r="J51" s="110">
        <v>41485</v>
      </c>
      <c r="K51" s="105">
        <v>30</v>
      </c>
      <c r="L51" s="106">
        <v>41509</v>
      </c>
      <c r="M51" s="95"/>
      <c r="N51" s="107"/>
      <c r="O51" s="107">
        <f t="shared" si="6"/>
        <v>52955.16</v>
      </c>
      <c r="P51" s="102" t="s">
        <v>96</v>
      </c>
      <c r="Q51" s="97" t="s">
        <v>88</v>
      </c>
      <c r="S51" s="98">
        <v>41517</v>
      </c>
      <c r="T51" s="69">
        <f t="shared" si="7"/>
        <v>8</v>
      </c>
    </row>
    <row r="52" spans="1:20" ht="14.25" hidden="1" customHeight="1" outlineLevel="2" x14ac:dyDescent="0.3">
      <c r="A52" s="100" t="s">
        <v>85</v>
      </c>
      <c r="B52" s="109" t="s">
        <v>93</v>
      </c>
      <c r="C52" s="109" t="s">
        <v>158</v>
      </c>
      <c r="D52" s="101" t="s">
        <v>159</v>
      </c>
      <c r="E52" s="102">
        <v>52955.16</v>
      </c>
      <c r="F52" s="89">
        <f t="shared" si="5"/>
        <v>7304.1600000000017</v>
      </c>
      <c r="G52" s="101"/>
      <c r="H52" s="103"/>
      <c r="I52" s="104">
        <v>41478</v>
      </c>
      <c r="J52" s="110">
        <v>41485</v>
      </c>
      <c r="K52" s="105">
        <v>30</v>
      </c>
      <c r="L52" s="106">
        <v>41509</v>
      </c>
      <c r="M52" s="95"/>
      <c r="N52" s="107"/>
      <c r="O52" s="107">
        <f t="shared" si="6"/>
        <v>52955.16</v>
      </c>
      <c r="P52" s="102" t="s">
        <v>96</v>
      </c>
      <c r="Q52" s="97" t="s">
        <v>88</v>
      </c>
      <c r="S52" s="98">
        <v>41517</v>
      </c>
      <c r="T52" s="69">
        <f t="shared" si="7"/>
        <v>8</v>
      </c>
    </row>
    <row r="53" spans="1:20" ht="14.25" hidden="1" customHeight="1" outlineLevel="1" x14ac:dyDescent="0.3">
      <c r="A53" s="111"/>
      <c r="B53" s="86" t="s">
        <v>160</v>
      </c>
      <c r="C53" s="86"/>
      <c r="D53" s="99"/>
      <c r="E53" s="89">
        <f t="shared" ref="E53:F53" si="8">SUBTOTAL(9,E20:E52)</f>
        <v>1177043.4099999999</v>
      </c>
      <c r="F53" s="89">
        <f t="shared" si="8"/>
        <v>162350.81517241383</v>
      </c>
      <c r="G53" s="112"/>
      <c r="H53" s="113">
        <f>SUBTOTAL(9,H20:H52)</f>
        <v>0</v>
      </c>
      <c r="I53" s="114"/>
      <c r="J53" s="115"/>
      <c r="K53" s="116"/>
      <c r="L53" s="117"/>
      <c r="M53" s="118"/>
      <c r="N53" s="119">
        <f t="shared" ref="N53:O53" si="9">SUBTOTAL(9,N20:N52)</f>
        <v>0</v>
      </c>
      <c r="O53" s="119">
        <f t="shared" si="9"/>
        <v>1177043.4099999999</v>
      </c>
      <c r="P53" s="89"/>
      <c r="Q53" s="97"/>
      <c r="S53" s="98"/>
      <c r="T53" s="69">
        <v>36.340000000000003</v>
      </c>
    </row>
    <row r="54" spans="1:20" ht="14.25" hidden="1" customHeight="1" outlineLevel="2" x14ac:dyDescent="0.3">
      <c r="A54" s="120" t="s">
        <v>85</v>
      </c>
      <c r="B54" s="86" t="s">
        <v>161</v>
      </c>
      <c r="C54" s="86" t="s">
        <v>162</v>
      </c>
      <c r="D54" s="99">
        <v>555</v>
      </c>
      <c r="E54" s="89">
        <v>76560</v>
      </c>
      <c r="F54" s="89">
        <f t="shared" ref="F54:F62" si="10">+E54/1.16*0.16</f>
        <v>10560</v>
      </c>
      <c r="G54" s="112"/>
      <c r="H54" s="113"/>
      <c r="I54" s="114">
        <v>41431</v>
      </c>
      <c r="J54" s="114">
        <v>41435</v>
      </c>
      <c r="K54" s="116">
        <v>30</v>
      </c>
      <c r="L54" s="117">
        <v>41460</v>
      </c>
      <c r="M54" s="118"/>
      <c r="N54" s="119"/>
      <c r="O54" s="119">
        <f t="shared" ref="O54:O62" si="11">E54-H54-N54</f>
        <v>76560</v>
      </c>
      <c r="P54" s="121" t="s">
        <v>163</v>
      </c>
      <c r="Q54" s="97" t="s">
        <v>88</v>
      </c>
      <c r="R54" s="3"/>
      <c r="S54" s="98">
        <v>41517</v>
      </c>
      <c r="T54" s="69">
        <f t="shared" ref="T54:T62" si="12">+S54-L54</f>
        <v>57</v>
      </c>
    </row>
    <row r="55" spans="1:20" ht="14.25" hidden="1" customHeight="1" outlineLevel="2" x14ac:dyDescent="0.3">
      <c r="A55" s="108" t="s">
        <v>85</v>
      </c>
      <c r="B55" s="109" t="s">
        <v>161</v>
      </c>
      <c r="C55" s="109" t="s">
        <v>164</v>
      </c>
      <c r="D55" s="101">
        <v>565</v>
      </c>
      <c r="E55" s="102">
        <v>38280</v>
      </c>
      <c r="F55" s="89">
        <f t="shared" si="10"/>
        <v>5280</v>
      </c>
      <c r="G55" s="101"/>
      <c r="H55" s="103"/>
      <c r="I55" s="104">
        <v>41451</v>
      </c>
      <c r="J55" s="104">
        <v>41452</v>
      </c>
      <c r="K55" s="105">
        <v>30</v>
      </c>
      <c r="L55" s="106">
        <v>41481</v>
      </c>
      <c r="M55" s="95"/>
      <c r="N55" s="107"/>
      <c r="O55" s="107">
        <f t="shared" si="11"/>
        <v>38280</v>
      </c>
      <c r="P55" s="88" t="s">
        <v>163</v>
      </c>
      <c r="Q55" s="97" t="s">
        <v>88</v>
      </c>
      <c r="R55" s="3"/>
      <c r="S55" s="98">
        <v>41517</v>
      </c>
      <c r="T55" s="69">
        <f t="shared" si="12"/>
        <v>36</v>
      </c>
    </row>
    <row r="56" spans="1:20" ht="14.25" hidden="1" customHeight="1" outlineLevel="2" x14ac:dyDescent="0.3">
      <c r="A56" s="108" t="s">
        <v>85</v>
      </c>
      <c r="B56" s="109" t="s">
        <v>161</v>
      </c>
      <c r="C56" s="109" t="s">
        <v>165</v>
      </c>
      <c r="D56" s="101">
        <v>564</v>
      </c>
      <c r="E56" s="102">
        <v>38280</v>
      </c>
      <c r="F56" s="89">
        <f t="shared" si="10"/>
        <v>5280</v>
      </c>
      <c r="G56" s="101"/>
      <c r="H56" s="103"/>
      <c r="I56" s="104">
        <v>41451</v>
      </c>
      <c r="J56" s="104">
        <v>41452</v>
      </c>
      <c r="K56" s="105">
        <v>30</v>
      </c>
      <c r="L56" s="106">
        <v>41481</v>
      </c>
      <c r="M56" s="95"/>
      <c r="N56" s="107"/>
      <c r="O56" s="107">
        <f t="shared" si="11"/>
        <v>38280</v>
      </c>
      <c r="P56" s="88" t="s">
        <v>163</v>
      </c>
      <c r="Q56" s="97" t="s">
        <v>88</v>
      </c>
      <c r="R56" s="3"/>
      <c r="S56" s="98">
        <v>41517</v>
      </c>
      <c r="T56" s="69">
        <f t="shared" si="12"/>
        <v>36</v>
      </c>
    </row>
    <row r="57" spans="1:20" ht="14.25" hidden="1" customHeight="1" outlineLevel="2" x14ac:dyDescent="0.3">
      <c r="A57" s="108" t="s">
        <v>85</v>
      </c>
      <c r="B57" s="109" t="s">
        <v>161</v>
      </c>
      <c r="C57" s="109" t="s">
        <v>166</v>
      </c>
      <c r="D57" s="101">
        <v>567</v>
      </c>
      <c r="E57" s="102">
        <v>38280</v>
      </c>
      <c r="F57" s="89">
        <f t="shared" si="10"/>
        <v>5280</v>
      </c>
      <c r="G57" s="101"/>
      <c r="H57" s="103"/>
      <c r="I57" s="104">
        <v>41453</v>
      </c>
      <c r="J57" s="104">
        <v>41459</v>
      </c>
      <c r="K57" s="105">
        <v>30</v>
      </c>
      <c r="L57" s="106">
        <v>41488</v>
      </c>
      <c r="M57" s="95"/>
      <c r="N57" s="107"/>
      <c r="O57" s="107">
        <f t="shared" si="11"/>
        <v>38280</v>
      </c>
      <c r="P57" s="88" t="s">
        <v>163</v>
      </c>
      <c r="Q57" s="97" t="s">
        <v>88</v>
      </c>
      <c r="R57" s="3"/>
      <c r="S57" s="98">
        <v>41517</v>
      </c>
      <c r="T57" s="69">
        <f t="shared" si="12"/>
        <v>29</v>
      </c>
    </row>
    <row r="58" spans="1:20" ht="14.25" hidden="1" customHeight="1" outlineLevel="2" x14ac:dyDescent="0.3">
      <c r="A58" s="108" t="s">
        <v>85</v>
      </c>
      <c r="B58" s="109" t="s">
        <v>161</v>
      </c>
      <c r="C58" s="109" t="s">
        <v>167</v>
      </c>
      <c r="D58" s="101">
        <v>572</v>
      </c>
      <c r="E58" s="102">
        <v>38280</v>
      </c>
      <c r="F58" s="89">
        <f t="shared" si="10"/>
        <v>5280</v>
      </c>
      <c r="G58" s="101"/>
      <c r="H58" s="103"/>
      <c r="I58" s="104">
        <v>41463</v>
      </c>
      <c r="J58" s="104">
        <v>41467</v>
      </c>
      <c r="K58" s="105">
        <v>30</v>
      </c>
      <c r="L58" s="106">
        <v>41495</v>
      </c>
      <c r="M58" s="95"/>
      <c r="N58" s="107"/>
      <c r="O58" s="107">
        <f t="shared" si="11"/>
        <v>38280</v>
      </c>
      <c r="P58" s="88" t="s">
        <v>163</v>
      </c>
      <c r="Q58" s="97" t="s">
        <v>88</v>
      </c>
      <c r="R58" s="3"/>
      <c r="S58" s="98">
        <v>41517</v>
      </c>
      <c r="T58" s="69">
        <f t="shared" si="12"/>
        <v>22</v>
      </c>
    </row>
    <row r="59" spans="1:20" ht="14.25" hidden="1" customHeight="1" outlineLevel="2" x14ac:dyDescent="0.3">
      <c r="A59" s="108" t="s">
        <v>85</v>
      </c>
      <c r="B59" s="109" t="s">
        <v>161</v>
      </c>
      <c r="C59" s="109" t="s">
        <v>168</v>
      </c>
      <c r="D59" s="101">
        <v>575</v>
      </c>
      <c r="E59" s="102">
        <v>38280</v>
      </c>
      <c r="F59" s="89">
        <f t="shared" si="10"/>
        <v>5280</v>
      </c>
      <c r="G59" s="101"/>
      <c r="H59" s="103"/>
      <c r="I59" s="104">
        <v>41478</v>
      </c>
      <c r="J59" s="104">
        <v>41485</v>
      </c>
      <c r="K59" s="105">
        <v>30</v>
      </c>
      <c r="L59" s="106">
        <v>41509</v>
      </c>
      <c r="M59" s="95"/>
      <c r="N59" s="107"/>
      <c r="O59" s="107">
        <f t="shared" si="11"/>
        <v>38280</v>
      </c>
      <c r="P59" s="88" t="s">
        <v>163</v>
      </c>
      <c r="Q59" s="97" t="s">
        <v>88</v>
      </c>
      <c r="R59" s="3"/>
      <c r="S59" s="98">
        <v>41517</v>
      </c>
      <c r="T59" s="69">
        <f t="shared" si="12"/>
        <v>8</v>
      </c>
    </row>
    <row r="60" spans="1:20" ht="14.25" hidden="1" customHeight="1" outlineLevel="2" x14ac:dyDescent="0.3">
      <c r="A60" s="108" t="s">
        <v>85</v>
      </c>
      <c r="B60" s="109" t="s">
        <v>161</v>
      </c>
      <c r="C60" s="109" t="s">
        <v>169</v>
      </c>
      <c r="D60" s="101">
        <v>576</v>
      </c>
      <c r="E60" s="102">
        <v>38280</v>
      </c>
      <c r="F60" s="89">
        <f t="shared" si="10"/>
        <v>5280</v>
      </c>
      <c r="G60" s="101"/>
      <c r="H60" s="103"/>
      <c r="I60" s="104">
        <v>41478</v>
      </c>
      <c r="J60" s="104">
        <v>41485</v>
      </c>
      <c r="K60" s="105">
        <v>30</v>
      </c>
      <c r="L60" s="106">
        <v>41509</v>
      </c>
      <c r="M60" s="95"/>
      <c r="N60" s="107"/>
      <c r="O60" s="107">
        <f t="shared" si="11"/>
        <v>38280</v>
      </c>
      <c r="P60" s="88" t="s">
        <v>163</v>
      </c>
      <c r="Q60" s="97" t="s">
        <v>88</v>
      </c>
      <c r="R60" s="3"/>
      <c r="S60" s="98">
        <v>41517</v>
      </c>
      <c r="T60" s="69">
        <f t="shared" si="12"/>
        <v>8</v>
      </c>
    </row>
    <row r="61" spans="1:20" ht="14.25" hidden="1" customHeight="1" outlineLevel="2" x14ac:dyDescent="0.3">
      <c r="A61" s="108" t="s">
        <v>85</v>
      </c>
      <c r="B61" s="109" t="s">
        <v>161</v>
      </c>
      <c r="C61" s="109" t="s">
        <v>170</v>
      </c>
      <c r="D61" s="101">
        <v>577</v>
      </c>
      <c r="E61" s="102">
        <v>8120</v>
      </c>
      <c r="F61" s="89">
        <f t="shared" si="10"/>
        <v>1120.0000000000002</v>
      </c>
      <c r="G61" s="101"/>
      <c r="H61" s="103"/>
      <c r="I61" s="104">
        <v>41478</v>
      </c>
      <c r="J61" s="104">
        <v>41485</v>
      </c>
      <c r="K61" s="105">
        <v>30</v>
      </c>
      <c r="L61" s="106">
        <v>41509</v>
      </c>
      <c r="M61" s="95"/>
      <c r="N61" s="107"/>
      <c r="O61" s="107">
        <f t="shared" si="11"/>
        <v>8120</v>
      </c>
      <c r="P61" s="88" t="s">
        <v>163</v>
      </c>
      <c r="Q61" s="97" t="s">
        <v>88</v>
      </c>
      <c r="R61" s="3"/>
      <c r="S61" s="98">
        <v>41517</v>
      </c>
      <c r="T61" s="69">
        <f t="shared" si="12"/>
        <v>8</v>
      </c>
    </row>
    <row r="62" spans="1:20" ht="14.25" hidden="1" customHeight="1" outlineLevel="2" x14ac:dyDescent="0.3">
      <c r="A62" s="108" t="s">
        <v>85</v>
      </c>
      <c r="B62" s="109" t="s">
        <v>161</v>
      </c>
      <c r="C62" s="109" t="s">
        <v>171</v>
      </c>
      <c r="D62" s="101">
        <v>578</v>
      </c>
      <c r="E62" s="102">
        <v>8120</v>
      </c>
      <c r="F62" s="89">
        <f t="shared" si="10"/>
        <v>1120.0000000000002</v>
      </c>
      <c r="G62" s="101"/>
      <c r="H62" s="103"/>
      <c r="I62" s="104">
        <v>41478</v>
      </c>
      <c r="J62" s="104">
        <v>41485</v>
      </c>
      <c r="K62" s="105">
        <v>30</v>
      </c>
      <c r="L62" s="106">
        <v>41509</v>
      </c>
      <c r="M62" s="95"/>
      <c r="N62" s="107"/>
      <c r="O62" s="107">
        <f t="shared" si="11"/>
        <v>8120</v>
      </c>
      <c r="P62" s="88" t="s">
        <v>163</v>
      </c>
      <c r="Q62" s="97" t="s">
        <v>88</v>
      </c>
      <c r="R62" s="3"/>
      <c r="S62" s="98">
        <v>41517</v>
      </c>
      <c r="T62" s="69">
        <f t="shared" si="12"/>
        <v>8</v>
      </c>
    </row>
    <row r="63" spans="1:20" ht="14.25" hidden="1" customHeight="1" outlineLevel="1" x14ac:dyDescent="0.3">
      <c r="A63" s="108"/>
      <c r="B63" s="109" t="s">
        <v>172</v>
      </c>
      <c r="C63" s="109"/>
      <c r="D63" s="101"/>
      <c r="E63" s="102">
        <f t="shared" ref="E63:F63" si="13">SUBTOTAL(9,E54:E62)</f>
        <v>322480</v>
      </c>
      <c r="F63" s="89">
        <f t="shared" si="13"/>
        <v>44480</v>
      </c>
      <c r="G63" s="101"/>
      <c r="H63" s="103">
        <f>SUBTOTAL(9,H54:H62)</f>
        <v>0</v>
      </c>
      <c r="I63" s="104"/>
      <c r="J63" s="104"/>
      <c r="K63" s="105"/>
      <c r="L63" s="106"/>
      <c r="M63" s="95"/>
      <c r="N63" s="107">
        <f t="shared" ref="N63:O63" si="14">SUBTOTAL(9,N54:N62)</f>
        <v>0</v>
      </c>
      <c r="O63" s="107">
        <f t="shared" si="14"/>
        <v>322480</v>
      </c>
      <c r="P63" s="88"/>
      <c r="Q63" s="97"/>
      <c r="R63" s="3"/>
      <c r="S63" s="98"/>
      <c r="T63" s="69">
        <v>23.56</v>
      </c>
    </row>
    <row r="64" spans="1:20" ht="14.25" hidden="1" customHeight="1" outlineLevel="2" x14ac:dyDescent="0.3">
      <c r="A64" s="108" t="s">
        <v>85</v>
      </c>
      <c r="B64" s="109" t="s">
        <v>173</v>
      </c>
      <c r="C64" s="109"/>
      <c r="D64" s="87">
        <v>576</v>
      </c>
      <c r="E64" s="102">
        <v>33524</v>
      </c>
      <c r="F64" s="89">
        <f t="shared" ref="F64:F68" si="15">+E64/1.16*0.16</f>
        <v>4624.0000000000009</v>
      </c>
      <c r="G64" s="101"/>
      <c r="H64" s="101"/>
      <c r="I64" s="104">
        <v>41414</v>
      </c>
      <c r="J64" s="104">
        <v>41415</v>
      </c>
      <c r="K64" s="105">
        <v>30</v>
      </c>
      <c r="L64" s="106">
        <v>41446</v>
      </c>
      <c r="M64" s="95"/>
      <c r="N64" s="107"/>
      <c r="O64" s="107">
        <f t="shared" ref="O64:O68" si="16">E64-H64-N64</f>
        <v>33524</v>
      </c>
      <c r="P64" s="102" t="s">
        <v>174</v>
      </c>
      <c r="Q64" s="97" t="s">
        <v>88</v>
      </c>
      <c r="R64" s="122" t="s">
        <v>89</v>
      </c>
      <c r="S64" s="98">
        <v>41517</v>
      </c>
      <c r="T64" s="69">
        <f t="shared" ref="T64:T68" si="17">+S64-L64</f>
        <v>71</v>
      </c>
    </row>
    <row r="65" spans="1:20" ht="14.25" hidden="1" customHeight="1" outlineLevel="2" x14ac:dyDescent="0.3">
      <c r="A65" s="108" t="s">
        <v>85</v>
      </c>
      <c r="B65" s="109" t="s">
        <v>173</v>
      </c>
      <c r="C65" s="109"/>
      <c r="D65" s="87">
        <v>577</v>
      </c>
      <c r="E65" s="102">
        <v>33524</v>
      </c>
      <c r="F65" s="89">
        <f t="shared" si="15"/>
        <v>4624.0000000000009</v>
      </c>
      <c r="G65" s="101"/>
      <c r="H65" s="101"/>
      <c r="I65" s="104">
        <v>41414</v>
      </c>
      <c r="J65" s="104">
        <v>41415</v>
      </c>
      <c r="K65" s="105">
        <v>30</v>
      </c>
      <c r="L65" s="106">
        <v>41446</v>
      </c>
      <c r="M65" s="95"/>
      <c r="N65" s="107"/>
      <c r="O65" s="107">
        <f t="shared" si="16"/>
        <v>33524</v>
      </c>
      <c r="P65" s="102" t="s">
        <v>174</v>
      </c>
      <c r="Q65" s="97" t="s">
        <v>88</v>
      </c>
      <c r="R65" s="122" t="s">
        <v>89</v>
      </c>
      <c r="S65" s="98">
        <v>41517</v>
      </c>
      <c r="T65" s="69">
        <f t="shared" si="17"/>
        <v>71</v>
      </c>
    </row>
    <row r="66" spans="1:20" ht="14.25" hidden="1" customHeight="1" outlineLevel="2" x14ac:dyDescent="0.3">
      <c r="A66" s="108" t="s">
        <v>85</v>
      </c>
      <c r="B66" s="109" t="s">
        <v>173</v>
      </c>
      <c r="C66" s="109" t="s">
        <v>175</v>
      </c>
      <c r="D66" s="101">
        <v>591</v>
      </c>
      <c r="E66" s="102">
        <v>33524</v>
      </c>
      <c r="F66" s="89">
        <f t="shared" si="15"/>
        <v>4624.0000000000009</v>
      </c>
      <c r="G66" s="101"/>
      <c r="H66" s="101"/>
      <c r="I66" s="104">
        <v>41458</v>
      </c>
      <c r="J66" s="104">
        <v>41459</v>
      </c>
      <c r="K66" s="105">
        <v>30</v>
      </c>
      <c r="L66" s="106">
        <v>41488</v>
      </c>
      <c r="M66" s="95"/>
      <c r="N66" s="107"/>
      <c r="O66" s="107">
        <f t="shared" si="16"/>
        <v>33524</v>
      </c>
      <c r="P66" s="102" t="s">
        <v>174</v>
      </c>
      <c r="Q66" s="97" t="s">
        <v>88</v>
      </c>
      <c r="R66" s="122" t="s">
        <v>89</v>
      </c>
      <c r="S66" s="98">
        <v>41517</v>
      </c>
      <c r="T66" s="69">
        <f t="shared" si="17"/>
        <v>29</v>
      </c>
    </row>
    <row r="67" spans="1:20" ht="14.25" hidden="1" customHeight="1" outlineLevel="2" x14ac:dyDescent="0.3">
      <c r="A67" s="108" t="s">
        <v>85</v>
      </c>
      <c r="B67" s="109" t="s">
        <v>173</v>
      </c>
      <c r="C67" s="109" t="s">
        <v>176</v>
      </c>
      <c r="D67" s="101">
        <v>592</v>
      </c>
      <c r="E67" s="102">
        <v>33524</v>
      </c>
      <c r="F67" s="89">
        <f t="shared" si="15"/>
        <v>4624.0000000000009</v>
      </c>
      <c r="G67" s="101"/>
      <c r="H67" s="101"/>
      <c r="I67" s="104">
        <v>41470</v>
      </c>
      <c r="J67" s="104">
        <v>41471</v>
      </c>
      <c r="K67" s="105">
        <v>30</v>
      </c>
      <c r="L67" s="106">
        <v>41502</v>
      </c>
      <c r="M67" s="95"/>
      <c r="N67" s="107"/>
      <c r="O67" s="107">
        <f t="shared" si="16"/>
        <v>33524</v>
      </c>
      <c r="P67" s="102" t="s">
        <v>174</v>
      </c>
      <c r="Q67" s="97" t="s">
        <v>88</v>
      </c>
      <c r="R67" s="122" t="s">
        <v>89</v>
      </c>
      <c r="S67" s="98">
        <v>41517</v>
      </c>
      <c r="T67" s="69">
        <f t="shared" si="17"/>
        <v>15</v>
      </c>
    </row>
    <row r="68" spans="1:20" ht="14.25" hidden="1" customHeight="1" outlineLevel="2" x14ac:dyDescent="0.3">
      <c r="A68" s="108" t="s">
        <v>85</v>
      </c>
      <c r="B68" s="109" t="s">
        <v>173</v>
      </c>
      <c r="C68" s="109" t="s">
        <v>177</v>
      </c>
      <c r="D68" s="101">
        <v>597</v>
      </c>
      <c r="E68" s="102">
        <v>46168</v>
      </c>
      <c r="F68" s="89">
        <f t="shared" si="15"/>
        <v>6368</v>
      </c>
      <c r="G68" s="101"/>
      <c r="H68" s="101"/>
      <c r="I68" s="104">
        <v>41480</v>
      </c>
      <c r="J68" s="104">
        <v>41485</v>
      </c>
      <c r="K68" s="105">
        <v>30</v>
      </c>
      <c r="L68" s="106">
        <v>41509</v>
      </c>
      <c r="M68" s="95"/>
      <c r="N68" s="107"/>
      <c r="O68" s="107">
        <f t="shared" si="16"/>
        <v>46168</v>
      </c>
      <c r="P68" s="102" t="s">
        <v>174</v>
      </c>
      <c r="Q68" s="97" t="s">
        <v>88</v>
      </c>
      <c r="R68" s="122" t="s">
        <v>89</v>
      </c>
      <c r="S68" s="98">
        <v>41517</v>
      </c>
      <c r="T68" s="69">
        <f t="shared" si="17"/>
        <v>8</v>
      </c>
    </row>
    <row r="69" spans="1:20" ht="14.25" hidden="1" customHeight="1" outlineLevel="1" x14ac:dyDescent="0.3">
      <c r="A69" s="108"/>
      <c r="B69" s="109" t="s">
        <v>178</v>
      </c>
      <c r="C69" s="109"/>
      <c r="D69" s="101"/>
      <c r="E69" s="102">
        <f t="shared" ref="E69:F69" si="18">SUBTOTAL(9,E64:E68)</f>
        <v>180264</v>
      </c>
      <c r="F69" s="89">
        <f t="shared" si="18"/>
        <v>24864.000000000004</v>
      </c>
      <c r="G69" s="101"/>
      <c r="H69" s="101">
        <f>SUBTOTAL(9,H64:H68)</f>
        <v>0</v>
      </c>
      <c r="I69" s="104"/>
      <c r="J69" s="104"/>
      <c r="K69" s="105"/>
      <c r="L69" s="106"/>
      <c r="M69" s="95"/>
      <c r="N69" s="107">
        <f t="shared" ref="N69:O69" si="19">SUBTOTAL(9,N64:N68)</f>
        <v>0</v>
      </c>
      <c r="O69" s="107">
        <f t="shared" si="19"/>
        <v>180264</v>
      </c>
      <c r="P69" s="102"/>
      <c r="Q69" s="97"/>
      <c r="S69" s="98"/>
      <c r="T69" s="69">
        <v>38.799999999999997</v>
      </c>
    </row>
    <row r="70" spans="1:20" ht="14.25" hidden="1" customHeight="1" outlineLevel="2" x14ac:dyDescent="0.3">
      <c r="A70" s="108" t="s">
        <v>85</v>
      </c>
      <c r="B70" s="109" t="s">
        <v>179</v>
      </c>
      <c r="C70" s="109"/>
      <c r="D70" s="101" t="s">
        <v>180</v>
      </c>
      <c r="E70" s="102">
        <v>49000</v>
      </c>
      <c r="F70" s="89">
        <f t="shared" ref="F70:F132" si="20">+E70/1.16*0.16</f>
        <v>6758.6206896551739</v>
      </c>
      <c r="G70" s="101"/>
      <c r="H70" s="103"/>
      <c r="I70" s="104">
        <v>41383</v>
      </c>
      <c r="J70" s="110">
        <v>41389</v>
      </c>
      <c r="K70" s="105">
        <v>30</v>
      </c>
      <c r="L70" s="106">
        <v>41418</v>
      </c>
      <c r="M70" s="95"/>
      <c r="N70" s="107"/>
      <c r="O70" s="107">
        <f t="shared" ref="O70:O132" si="21">E70-H70-N70</f>
        <v>49000</v>
      </c>
      <c r="P70" s="102" t="s">
        <v>181</v>
      </c>
      <c r="Q70" s="97" t="s">
        <v>88</v>
      </c>
      <c r="R70" s="122" t="s">
        <v>89</v>
      </c>
      <c r="S70" s="98">
        <v>41517</v>
      </c>
      <c r="T70" s="69">
        <f t="shared" ref="T70:T132" si="22">+S70-L70</f>
        <v>99</v>
      </c>
    </row>
    <row r="71" spans="1:20" ht="14.25" hidden="1" customHeight="1" outlineLevel="2" x14ac:dyDescent="0.3">
      <c r="A71" s="108" t="s">
        <v>85</v>
      </c>
      <c r="B71" s="109" t="s">
        <v>179</v>
      </c>
      <c r="C71" s="109" t="s">
        <v>182</v>
      </c>
      <c r="D71" s="101" t="s">
        <v>183</v>
      </c>
      <c r="E71" s="102">
        <v>49000</v>
      </c>
      <c r="F71" s="89">
        <f t="shared" si="20"/>
        <v>6758.6206896551739</v>
      </c>
      <c r="G71" s="101"/>
      <c r="H71" s="103"/>
      <c r="I71" s="104">
        <v>41381</v>
      </c>
      <c r="J71" s="110">
        <v>41389</v>
      </c>
      <c r="K71" s="105">
        <v>30</v>
      </c>
      <c r="L71" s="106">
        <v>41418</v>
      </c>
      <c r="M71" s="95"/>
      <c r="N71" s="107"/>
      <c r="O71" s="107">
        <f t="shared" si="21"/>
        <v>49000</v>
      </c>
      <c r="P71" s="102" t="s">
        <v>181</v>
      </c>
      <c r="Q71" s="97" t="s">
        <v>88</v>
      </c>
      <c r="R71" s="122" t="s">
        <v>89</v>
      </c>
      <c r="S71" s="98">
        <v>41517</v>
      </c>
      <c r="T71" s="69">
        <f t="shared" si="22"/>
        <v>99</v>
      </c>
    </row>
    <row r="72" spans="1:20" ht="14.25" hidden="1" customHeight="1" outlineLevel="2" x14ac:dyDescent="0.3">
      <c r="A72" s="108" t="s">
        <v>85</v>
      </c>
      <c r="B72" s="109" t="s">
        <v>179</v>
      </c>
      <c r="C72" s="109"/>
      <c r="D72" s="101" t="s">
        <v>184</v>
      </c>
      <c r="E72" s="102">
        <v>49000</v>
      </c>
      <c r="F72" s="89">
        <f t="shared" si="20"/>
        <v>6758.6206896551739</v>
      </c>
      <c r="G72" s="101"/>
      <c r="H72" s="103"/>
      <c r="I72" s="104">
        <v>41382</v>
      </c>
      <c r="J72" s="110">
        <v>41401</v>
      </c>
      <c r="K72" s="105">
        <v>30</v>
      </c>
      <c r="L72" s="106">
        <v>41432</v>
      </c>
      <c r="M72" s="95"/>
      <c r="N72" s="107"/>
      <c r="O72" s="107">
        <f t="shared" si="21"/>
        <v>49000</v>
      </c>
      <c r="P72" s="102" t="s">
        <v>181</v>
      </c>
      <c r="Q72" s="97" t="s">
        <v>88</v>
      </c>
      <c r="R72" s="122" t="s">
        <v>89</v>
      </c>
      <c r="S72" s="98">
        <v>41517</v>
      </c>
      <c r="T72" s="69">
        <f t="shared" si="22"/>
        <v>85</v>
      </c>
    </row>
    <row r="73" spans="1:20" ht="14.25" hidden="1" customHeight="1" outlineLevel="2" x14ac:dyDescent="0.3">
      <c r="A73" s="108" t="s">
        <v>85</v>
      </c>
      <c r="B73" s="109" t="s">
        <v>179</v>
      </c>
      <c r="C73" s="109"/>
      <c r="D73" s="101" t="s">
        <v>185</v>
      </c>
      <c r="E73" s="102">
        <v>49000</v>
      </c>
      <c r="F73" s="89">
        <f t="shared" si="20"/>
        <v>6758.6206896551739</v>
      </c>
      <c r="G73" s="101"/>
      <c r="H73" s="103"/>
      <c r="I73" s="104">
        <v>41382</v>
      </c>
      <c r="J73" s="110">
        <v>41401</v>
      </c>
      <c r="K73" s="105">
        <v>30</v>
      </c>
      <c r="L73" s="106">
        <v>41432</v>
      </c>
      <c r="M73" s="95"/>
      <c r="N73" s="107"/>
      <c r="O73" s="107">
        <f t="shared" si="21"/>
        <v>49000</v>
      </c>
      <c r="P73" s="102" t="s">
        <v>181</v>
      </c>
      <c r="Q73" s="97" t="s">
        <v>88</v>
      </c>
      <c r="R73" s="122" t="s">
        <v>89</v>
      </c>
      <c r="S73" s="98">
        <v>41517</v>
      </c>
      <c r="T73" s="69">
        <f t="shared" si="22"/>
        <v>85</v>
      </c>
    </row>
    <row r="74" spans="1:20" ht="14.25" hidden="1" customHeight="1" outlineLevel="2" x14ac:dyDescent="0.3">
      <c r="A74" s="108" t="s">
        <v>85</v>
      </c>
      <c r="B74" s="109" t="s">
        <v>179</v>
      </c>
      <c r="C74" s="109"/>
      <c r="D74" s="101" t="s">
        <v>186</v>
      </c>
      <c r="E74" s="102">
        <v>49000</v>
      </c>
      <c r="F74" s="89">
        <f t="shared" si="20"/>
        <v>6758.6206896551739</v>
      </c>
      <c r="G74" s="101"/>
      <c r="H74" s="103"/>
      <c r="I74" s="104">
        <v>41382</v>
      </c>
      <c r="J74" s="110">
        <v>41401</v>
      </c>
      <c r="K74" s="105">
        <v>30</v>
      </c>
      <c r="L74" s="106">
        <v>41432</v>
      </c>
      <c r="M74" s="95"/>
      <c r="N74" s="107"/>
      <c r="O74" s="107">
        <f t="shared" si="21"/>
        <v>49000</v>
      </c>
      <c r="P74" s="102" t="s">
        <v>181</v>
      </c>
      <c r="Q74" s="97" t="s">
        <v>88</v>
      </c>
      <c r="R74" s="122" t="s">
        <v>89</v>
      </c>
      <c r="S74" s="98">
        <v>41517</v>
      </c>
      <c r="T74" s="69">
        <f t="shared" si="22"/>
        <v>85</v>
      </c>
    </row>
    <row r="75" spans="1:20" ht="14.25" hidden="1" customHeight="1" outlineLevel="2" x14ac:dyDescent="0.3">
      <c r="A75" s="108" t="s">
        <v>85</v>
      </c>
      <c r="B75" s="109" t="s">
        <v>179</v>
      </c>
      <c r="C75" s="109"/>
      <c r="D75" s="101" t="s">
        <v>187</v>
      </c>
      <c r="E75" s="102">
        <v>33524</v>
      </c>
      <c r="F75" s="89">
        <f t="shared" si="20"/>
        <v>4624.0000000000009</v>
      </c>
      <c r="G75" s="101"/>
      <c r="H75" s="103"/>
      <c r="I75" s="104">
        <v>41386</v>
      </c>
      <c r="J75" s="110">
        <v>41401</v>
      </c>
      <c r="K75" s="105">
        <v>30</v>
      </c>
      <c r="L75" s="106">
        <v>41432</v>
      </c>
      <c r="M75" s="95"/>
      <c r="N75" s="107"/>
      <c r="O75" s="107">
        <f t="shared" si="21"/>
        <v>33524</v>
      </c>
      <c r="P75" s="102" t="s">
        <v>181</v>
      </c>
      <c r="Q75" s="97" t="s">
        <v>88</v>
      </c>
      <c r="R75" s="122" t="s">
        <v>89</v>
      </c>
      <c r="S75" s="98">
        <v>41517</v>
      </c>
      <c r="T75" s="69">
        <f t="shared" si="22"/>
        <v>85</v>
      </c>
    </row>
    <row r="76" spans="1:20" ht="14.25" hidden="1" customHeight="1" outlineLevel="2" x14ac:dyDescent="0.3">
      <c r="A76" s="108" t="s">
        <v>85</v>
      </c>
      <c r="B76" s="109" t="s">
        <v>179</v>
      </c>
      <c r="C76" s="109"/>
      <c r="D76" s="101" t="s">
        <v>188</v>
      </c>
      <c r="E76" s="102">
        <v>49000</v>
      </c>
      <c r="F76" s="89">
        <f t="shared" si="20"/>
        <v>6758.6206896551739</v>
      </c>
      <c r="G76" s="101"/>
      <c r="H76" s="103"/>
      <c r="I76" s="104">
        <v>41403</v>
      </c>
      <c r="J76" s="104">
        <v>41435</v>
      </c>
      <c r="K76" s="105">
        <v>30</v>
      </c>
      <c r="L76" s="106">
        <v>41460</v>
      </c>
      <c r="M76" s="95"/>
      <c r="N76" s="107"/>
      <c r="O76" s="107">
        <f t="shared" si="21"/>
        <v>49000</v>
      </c>
      <c r="P76" s="102" t="s">
        <v>181</v>
      </c>
      <c r="Q76" s="97" t="s">
        <v>88</v>
      </c>
      <c r="R76" s="3"/>
      <c r="S76" s="98">
        <v>41517</v>
      </c>
      <c r="T76" s="69">
        <f t="shared" si="22"/>
        <v>57</v>
      </c>
    </row>
    <row r="77" spans="1:20" ht="14.25" hidden="1" customHeight="1" outlineLevel="2" x14ac:dyDescent="0.3">
      <c r="A77" s="108" t="s">
        <v>85</v>
      </c>
      <c r="B77" s="109" t="s">
        <v>179</v>
      </c>
      <c r="C77" s="109"/>
      <c r="D77" s="101" t="s">
        <v>189</v>
      </c>
      <c r="E77" s="102">
        <v>49000</v>
      </c>
      <c r="F77" s="89">
        <f t="shared" si="20"/>
        <v>6758.6206896551739</v>
      </c>
      <c r="G77" s="101"/>
      <c r="H77" s="103"/>
      <c r="I77" s="104">
        <v>41415</v>
      </c>
      <c r="J77" s="104">
        <v>41435</v>
      </c>
      <c r="K77" s="105">
        <v>30</v>
      </c>
      <c r="L77" s="106">
        <v>41460</v>
      </c>
      <c r="M77" s="95"/>
      <c r="N77" s="107"/>
      <c r="O77" s="107">
        <f t="shared" si="21"/>
        <v>49000</v>
      </c>
      <c r="P77" s="102" t="s">
        <v>181</v>
      </c>
      <c r="Q77" s="97" t="s">
        <v>88</v>
      </c>
      <c r="R77" s="3"/>
      <c r="S77" s="98">
        <v>41517</v>
      </c>
      <c r="T77" s="69">
        <f t="shared" si="22"/>
        <v>57</v>
      </c>
    </row>
    <row r="78" spans="1:20" ht="14.25" hidden="1" customHeight="1" outlineLevel="2" x14ac:dyDescent="0.3">
      <c r="A78" s="108" t="s">
        <v>85</v>
      </c>
      <c r="B78" s="109" t="s">
        <v>179</v>
      </c>
      <c r="C78" s="109"/>
      <c r="D78" s="101" t="s">
        <v>190</v>
      </c>
      <c r="E78" s="102">
        <v>49000</v>
      </c>
      <c r="F78" s="89">
        <f t="shared" si="20"/>
        <v>6758.6206896551739</v>
      </c>
      <c r="G78" s="101"/>
      <c r="H78" s="103"/>
      <c r="I78" s="104">
        <v>41421</v>
      </c>
      <c r="J78" s="104">
        <v>41435</v>
      </c>
      <c r="K78" s="105">
        <v>30</v>
      </c>
      <c r="L78" s="106">
        <v>41460</v>
      </c>
      <c r="M78" s="95"/>
      <c r="N78" s="107"/>
      <c r="O78" s="107">
        <f t="shared" si="21"/>
        <v>49000</v>
      </c>
      <c r="P78" s="102" t="s">
        <v>181</v>
      </c>
      <c r="Q78" s="97" t="s">
        <v>88</v>
      </c>
      <c r="R78" s="3"/>
      <c r="S78" s="98">
        <v>41517</v>
      </c>
      <c r="T78" s="69">
        <f t="shared" si="22"/>
        <v>57</v>
      </c>
    </row>
    <row r="79" spans="1:20" ht="14.25" hidden="1" customHeight="1" outlineLevel="2" x14ac:dyDescent="0.3">
      <c r="A79" s="108" t="s">
        <v>85</v>
      </c>
      <c r="B79" s="109" t="s">
        <v>179</v>
      </c>
      <c r="C79" s="109"/>
      <c r="D79" s="101" t="s">
        <v>191</v>
      </c>
      <c r="E79" s="102">
        <v>49000</v>
      </c>
      <c r="F79" s="89">
        <f t="shared" si="20"/>
        <v>6758.6206896551739</v>
      </c>
      <c r="G79" s="101"/>
      <c r="H79" s="103"/>
      <c r="I79" s="104">
        <v>41421</v>
      </c>
      <c r="J79" s="104">
        <v>41435</v>
      </c>
      <c r="K79" s="105">
        <v>30</v>
      </c>
      <c r="L79" s="106">
        <v>41460</v>
      </c>
      <c r="M79" s="95"/>
      <c r="N79" s="107"/>
      <c r="O79" s="107">
        <f t="shared" si="21"/>
        <v>49000</v>
      </c>
      <c r="P79" s="102" t="s">
        <v>181</v>
      </c>
      <c r="Q79" s="97" t="s">
        <v>88</v>
      </c>
      <c r="R79" s="3"/>
      <c r="S79" s="98">
        <v>41517</v>
      </c>
      <c r="T79" s="69">
        <f t="shared" si="22"/>
        <v>57</v>
      </c>
    </row>
    <row r="80" spans="1:20" ht="14.25" hidden="1" customHeight="1" outlineLevel="2" x14ac:dyDescent="0.3">
      <c r="A80" s="108" t="s">
        <v>85</v>
      </c>
      <c r="B80" s="109" t="s">
        <v>179</v>
      </c>
      <c r="C80" s="109"/>
      <c r="D80" s="101" t="s">
        <v>192</v>
      </c>
      <c r="E80" s="102">
        <v>49000</v>
      </c>
      <c r="F80" s="89">
        <f t="shared" si="20"/>
        <v>6758.6206896551739</v>
      </c>
      <c r="G80" s="101"/>
      <c r="H80" s="103"/>
      <c r="I80" s="104">
        <v>41422</v>
      </c>
      <c r="J80" s="104">
        <v>41435</v>
      </c>
      <c r="K80" s="105">
        <v>30</v>
      </c>
      <c r="L80" s="106">
        <v>41460</v>
      </c>
      <c r="M80" s="95"/>
      <c r="N80" s="107"/>
      <c r="O80" s="107">
        <f t="shared" si="21"/>
        <v>49000</v>
      </c>
      <c r="P80" s="102" t="s">
        <v>181</v>
      </c>
      <c r="Q80" s="97" t="s">
        <v>88</v>
      </c>
      <c r="R80" s="3"/>
      <c r="S80" s="98">
        <v>41517</v>
      </c>
      <c r="T80" s="69">
        <f t="shared" si="22"/>
        <v>57</v>
      </c>
    </row>
    <row r="81" spans="1:20" ht="14.25" hidden="1" customHeight="1" outlineLevel="2" x14ac:dyDescent="0.3">
      <c r="A81" s="108" t="s">
        <v>85</v>
      </c>
      <c r="B81" s="109" t="s">
        <v>179</v>
      </c>
      <c r="C81" s="109"/>
      <c r="D81" s="101" t="s">
        <v>193</v>
      </c>
      <c r="E81" s="102">
        <v>49000</v>
      </c>
      <c r="F81" s="89">
        <f t="shared" si="20"/>
        <v>6758.6206896551739</v>
      </c>
      <c r="G81" s="101"/>
      <c r="H81" s="103"/>
      <c r="I81" s="104">
        <v>41422</v>
      </c>
      <c r="J81" s="104">
        <v>41435</v>
      </c>
      <c r="K81" s="105">
        <v>30</v>
      </c>
      <c r="L81" s="106">
        <v>41460</v>
      </c>
      <c r="M81" s="95"/>
      <c r="N81" s="107"/>
      <c r="O81" s="107">
        <f t="shared" si="21"/>
        <v>49000</v>
      </c>
      <c r="P81" s="102" t="s">
        <v>181</v>
      </c>
      <c r="Q81" s="97" t="s">
        <v>88</v>
      </c>
      <c r="R81" s="3"/>
      <c r="S81" s="98">
        <v>41517</v>
      </c>
      <c r="T81" s="69">
        <f t="shared" si="22"/>
        <v>57</v>
      </c>
    </row>
    <row r="82" spans="1:20" ht="14.25" hidden="1" customHeight="1" outlineLevel="2" x14ac:dyDescent="0.3">
      <c r="A82" s="108" t="s">
        <v>85</v>
      </c>
      <c r="B82" s="109" t="s">
        <v>179</v>
      </c>
      <c r="C82" s="109"/>
      <c r="D82" s="101" t="s">
        <v>194</v>
      </c>
      <c r="E82" s="102">
        <v>49000</v>
      </c>
      <c r="F82" s="89">
        <f t="shared" si="20"/>
        <v>6758.6206896551739</v>
      </c>
      <c r="G82" s="101"/>
      <c r="H82" s="103"/>
      <c r="I82" s="104">
        <v>41422</v>
      </c>
      <c r="J82" s="104">
        <v>41435</v>
      </c>
      <c r="K82" s="105">
        <v>30</v>
      </c>
      <c r="L82" s="106">
        <v>41460</v>
      </c>
      <c r="M82" s="95"/>
      <c r="N82" s="107"/>
      <c r="O82" s="107">
        <f t="shared" si="21"/>
        <v>49000</v>
      </c>
      <c r="P82" s="102" t="s">
        <v>181</v>
      </c>
      <c r="Q82" s="97" t="s">
        <v>88</v>
      </c>
      <c r="R82" s="3"/>
      <c r="S82" s="98">
        <v>41517</v>
      </c>
      <c r="T82" s="69">
        <f t="shared" si="22"/>
        <v>57</v>
      </c>
    </row>
    <row r="83" spans="1:20" ht="14.25" hidden="1" customHeight="1" outlineLevel="2" x14ac:dyDescent="0.3">
      <c r="A83" s="108" t="s">
        <v>85</v>
      </c>
      <c r="B83" s="86" t="s">
        <v>179</v>
      </c>
      <c r="C83" s="86"/>
      <c r="D83" s="112" t="s">
        <v>195</v>
      </c>
      <c r="E83" s="89">
        <v>49000</v>
      </c>
      <c r="F83" s="89">
        <f t="shared" si="20"/>
        <v>6758.6206896551739</v>
      </c>
      <c r="G83" s="112"/>
      <c r="H83" s="113"/>
      <c r="I83" s="114">
        <v>41422</v>
      </c>
      <c r="J83" s="114">
        <v>41435</v>
      </c>
      <c r="K83" s="116">
        <v>30</v>
      </c>
      <c r="L83" s="106">
        <v>41460</v>
      </c>
      <c r="M83" s="118"/>
      <c r="N83" s="119"/>
      <c r="O83" s="119">
        <f t="shared" si="21"/>
        <v>49000</v>
      </c>
      <c r="P83" s="89" t="s">
        <v>181</v>
      </c>
      <c r="Q83" s="97" t="s">
        <v>88</v>
      </c>
      <c r="R83" s="3"/>
      <c r="S83" s="98">
        <v>41517</v>
      </c>
      <c r="T83" s="69">
        <f t="shared" si="22"/>
        <v>57</v>
      </c>
    </row>
    <row r="84" spans="1:20" ht="14.25" hidden="1" customHeight="1" outlineLevel="2" x14ac:dyDescent="0.3">
      <c r="A84" s="108" t="s">
        <v>85</v>
      </c>
      <c r="B84" s="86" t="s">
        <v>179</v>
      </c>
      <c r="C84" s="86"/>
      <c r="D84" s="112" t="s">
        <v>196</v>
      </c>
      <c r="E84" s="89">
        <v>49000</v>
      </c>
      <c r="F84" s="89">
        <f t="shared" si="20"/>
        <v>6758.6206896551739</v>
      </c>
      <c r="G84" s="112"/>
      <c r="H84" s="113"/>
      <c r="I84" s="114">
        <v>41422</v>
      </c>
      <c r="J84" s="114">
        <v>41435</v>
      </c>
      <c r="K84" s="116">
        <v>30</v>
      </c>
      <c r="L84" s="106">
        <v>41460</v>
      </c>
      <c r="M84" s="118"/>
      <c r="N84" s="119"/>
      <c r="O84" s="119">
        <f t="shared" si="21"/>
        <v>49000</v>
      </c>
      <c r="P84" s="89" t="s">
        <v>181</v>
      </c>
      <c r="Q84" s="97" t="s">
        <v>88</v>
      </c>
      <c r="R84" s="3"/>
      <c r="S84" s="98">
        <v>41517</v>
      </c>
      <c r="T84" s="69">
        <f t="shared" si="22"/>
        <v>57</v>
      </c>
    </row>
    <row r="85" spans="1:20" ht="14.25" hidden="1" customHeight="1" outlineLevel="2" x14ac:dyDescent="0.3">
      <c r="A85" s="108" t="s">
        <v>85</v>
      </c>
      <c r="B85" s="109" t="s">
        <v>179</v>
      </c>
      <c r="C85" s="109"/>
      <c r="D85" s="101" t="s">
        <v>197</v>
      </c>
      <c r="E85" s="102">
        <v>49000</v>
      </c>
      <c r="F85" s="89">
        <f t="shared" si="20"/>
        <v>6758.6206896551739</v>
      </c>
      <c r="G85" s="101"/>
      <c r="H85" s="103"/>
      <c r="I85" s="104">
        <v>41422</v>
      </c>
      <c r="J85" s="104">
        <v>41435</v>
      </c>
      <c r="K85" s="105">
        <v>30</v>
      </c>
      <c r="L85" s="106">
        <v>41460</v>
      </c>
      <c r="M85" s="95"/>
      <c r="N85" s="107"/>
      <c r="O85" s="107">
        <f t="shared" si="21"/>
        <v>49000</v>
      </c>
      <c r="P85" s="102" t="s">
        <v>181</v>
      </c>
      <c r="Q85" s="97" t="s">
        <v>88</v>
      </c>
      <c r="R85" s="3"/>
      <c r="S85" s="98">
        <v>41517</v>
      </c>
      <c r="T85" s="69">
        <f t="shared" si="22"/>
        <v>57</v>
      </c>
    </row>
    <row r="86" spans="1:20" ht="14.25" hidden="1" customHeight="1" outlineLevel="2" x14ac:dyDescent="0.3">
      <c r="A86" s="108" t="s">
        <v>85</v>
      </c>
      <c r="B86" s="109" t="s">
        <v>179</v>
      </c>
      <c r="C86" s="109"/>
      <c r="D86" s="101" t="s">
        <v>198</v>
      </c>
      <c r="E86" s="102">
        <v>49000</v>
      </c>
      <c r="F86" s="89">
        <f t="shared" si="20"/>
        <v>6758.6206896551739</v>
      </c>
      <c r="G86" s="101"/>
      <c r="H86" s="103"/>
      <c r="I86" s="104">
        <v>41422</v>
      </c>
      <c r="J86" s="104">
        <v>41435</v>
      </c>
      <c r="K86" s="105">
        <v>30</v>
      </c>
      <c r="L86" s="106">
        <v>41460</v>
      </c>
      <c r="M86" s="95"/>
      <c r="N86" s="107"/>
      <c r="O86" s="107">
        <f t="shared" si="21"/>
        <v>49000</v>
      </c>
      <c r="P86" s="102" t="s">
        <v>181</v>
      </c>
      <c r="Q86" s="97" t="s">
        <v>88</v>
      </c>
      <c r="R86" s="3"/>
      <c r="S86" s="98">
        <v>41517</v>
      </c>
      <c r="T86" s="69">
        <f t="shared" si="22"/>
        <v>57</v>
      </c>
    </row>
    <row r="87" spans="1:20" ht="14.25" hidden="1" customHeight="1" outlineLevel="2" x14ac:dyDescent="0.3">
      <c r="A87" s="108" t="s">
        <v>85</v>
      </c>
      <c r="B87" s="109" t="s">
        <v>179</v>
      </c>
      <c r="C87" s="109"/>
      <c r="D87" s="101" t="s">
        <v>199</v>
      </c>
      <c r="E87" s="102">
        <v>49000</v>
      </c>
      <c r="F87" s="89">
        <f t="shared" si="20"/>
        <v>6758.6206896551739</v>
      </c>
      <c r="G87" s="101"/>
      <c r="H87" s="103"/>
      <c r="I87" s="104">
        <v>41422</v>
      </c>
      <c r="J87" s="104">
        <v>41435</v>
      </c>
      <c r="K87" s="105">
        <v>30</v>
      </c>
      <c r="L87" s="106">
        <v>41460</v>
      </c>
      <c r="M87" s="95"/>
      <c r="N87" s="107"/>
      <c r="O87" s="107">
        <f t="shared" si="21"/>
        <v>49000</v>
      </c>
      <c r="P87" s="102" t="s">
        <v>181</v>
      </c>
      <c r="Q87" s="97" t="s">
        <v>88</v>
      </c>
      <c r="R87" s="3"/>
      <c r="S87" s="98">
        <v>41517</v>
      </c>
      <c r="T87" s="69">
        <f t="shared" si="22"/>
        <v>57</v>
      </c>
    </row>
    <row r="88" spans="1:20" ht="14.25" hidden="1" customHeight="1" outlineLevel="2" x14ac:dyDescent="0.3">
      <c r="A88" s="108" t="s">
        <v>85</v>
      </c>
      <c r="B88" s="109" t="s">
        <v>179</v>
      </c>
      <c r="C88" s="109"/>
      <c r="D88" s="101" t="s">
        <v>200</v>
      </c>
      <c r="E88" s="102">
        <v>49000</v>
      </c>
      <c r="F88" s="89">
        <f t="shared" si="20"/>
        <v>6758.6206896551739</v>
      </c>
      <c r="G88" s="101"/>
      <c r="H88" s="103"/>
      <c r="I88" s="104">
        <v>41422</v>
      </c>
      <c r="J88" s="104">
        <v>41435</v>
      </c>
      <c r="K88" s="105">
        <v>30</v>
      </c>
      <c r="L88" s="106">
        <v>41460</v>
      </c>
      <c r="M88" s="95"/>
      <c r="N88" s="107"/>
      <c r="O88" s="107">
        <f t="shared" si="21"/>
        <v>49000</v>
      </c>
      <c r="P88" s="102" t="s">
        <v>181</v>
      </c>
      <c r="Q88" s="97" t="s">
        <v>88</v>
      </c>
      <c r="R88" s="3"/>
      <c r="S88" s="98">
        <v>41517</v>
      </c>
      <c r="T88" s="69">
        <f t="shared" si="22"/>
        <v>57</v>
      </c>
    </row>
    <row r="89" spans="1:20" ht="14.25" hidden="1" customHeight="1" outlineLevel="2" x14ac:dyDescent="0.3">
      <c r="A89" s="108" t="s">
        <v>85</v>
      </c>
      <c r="B89" s="109" t="s">
        <v>179</v>
      </c>
      <c r="C89" s="109"/>
      <c r="D89" s="101" t="s">
        <v>201</v>
      </c>
      <c r="E89" s="102">
        <v>49000</v>
      </c>
      <c r="F89" s="89">
        <f t="shared" si="20"/>
        <v>6758.6206896551739</v>
      </c>
      <c r="G89" s="101"/>
      <c r="H89" s="103"/>
      <c r="I89" s="104">
        <v>41422</v>
      </c>
      <c r="J89" s="104">
        <v>41435</v>
      </c>
      <c r="K89" s="105">
        <v>30</v>
      </c>
      <c r="L89" s="106">
        <v>41460</v>
      </c>
      <c r="M89" s="95"/>
      <c r="N89" s="107"/>
      <c r="O89" s="107">
        <f t="shared" si="21"/>
        <v>49000</v>
      </c>
      <c r="P89" s="102" t="s">
        <v>181</v>
      </c>
      <c r="Q89" s="97" t="s">
        <v>88</v>
      </c>
      <c r="R89" s="3"/>
      <c r="S89" s="98">
        <v>41517</v>
      </c>
      <c r="T89" s="69">
        <f t="shared" si="22"/>
        <v>57</v>
      </c>
    </row>
    <row r="90" spans="1:20" ht="14.25" hidden="1" customHeight="1" outlineLevel="2" x14ac:dyDescent="0.3">
      <c r="A90" s="108" t="s">
        <v>85</v>
      </c>
      <c r="B90" s="109" t="s">
        <v>179</v>
      </c>
      <c r="C90" s="109"/>
      <c r="D90" s="101" t="s">
        <v>202</v>
      </c>
      <c r="E90" s="102">
        <v>49000</v>
      </c>
      <c r="F90" s="89">
        <f t="shared" si="20"/>
        <v>6758.6206896551739</v>
      </c>
      <c r="G90" s="101"/>
      <c r="H90" s="103"/>
      <c r="I90" s="104">
        <v>41422</v>
      </c>
      <c r="J90" s="104">
        <v>41435</v>
      </c>
      <c r="K90" s="105">
        <v>30</v>
      </c>
      <c r="L90" s="106">
        <v>41460</v>
      </c>
      <c r="M90" s="95"/>
      <c r="N90" s="107"/>
      <c r="O90" s="107">
        <f t="shared" si="21"/>
        <v>49000</v>
      </c>
      <c r="P90" s="102" t="s">
        <v>181</v>
      </c>
      <c r="Q90" s="97" t="s">
        <v>88</v>
      </c>
      <c r="R90" s="3"/>
      <c r="S90" s="98">
        <v>41517</v>
      </c>
      <c r="T90" s="69">
        <f t="shared" si="22"/>
        <v>57</v>
      </c>
    </row>
    <row r="91" spans="1:20" ht="14.25" hidden="1" customHeight="1" outlineLevel="2" x14ac:dyDescent="0.3">
      <c r="A91" s="108" t="s">
        <v>85</v>
      </c>
      <c r="B91" s="109" t="s">
        <v>179</v>
      </c>
      <c r="C91" s="109"/>
      <c r="D91" s="101" t="s">
        <v>203</v>
      </c>
      <c r="E91" s="102">
        <v>49000</v>
      </c>
      <c r="F91" s="89">
        <f t="shared" si="20"/>
        <v>6758.6206896551739</v>
      </c>
      <c r="G91" s="101"/>
      <c r="H91" s="103"/>
      <c r="I91" s="104">
        <v>41422</v>
      </c>
      <c r="J91" s="104">
        <v>41435</v>
      </c>
      <c r="K91" s="105">
        <v>30</v>
      </c>
      <c r="L91" s="106">
        <v>41460</v>
      </c>
      <c r="M91" s="95"/>
      <c r="N91" s="107"/>
      <c r="O91" s="107">
        <f t="shared" si="21"/>
        <v>49000</v>
      </c>
      <c r="P91" s="102" t="s">
        <v>181</v>
      </c>
      <c r="Q91" s="97" t="s">
        <v>88</v>
      </c>
      <c r="R91" s="3"/>
      <c r="S91" s="98">
        <v>41517</v>
      </c>
      <c r="T91" s="69">
        <f t="shared" si="22"/>
        <v>57</v>
      </c>
    </row>
    <row r="92" spans="1:20" ht="14.25" hidden="1" customHeight="1" outlineLevel="2" x14ac:dyDescent="0.3">
      <c r="A92" s="108" t="s">
        <v>85</v>
      </c>
      <c r="B92" s="109" t="s">
        <v>179</v>
      </c>
      <c r="C92" s="109"/>
      <c r="D92" s="101" t="s">
        <v>204</v>
      </c>
      <c r="E92" s="102">
        <v>49000</v>
      </c>
      <c r="F92" s="89">
        <f t="shared" si="20"/>
        <v>6758.6206896551739</v>
      </c>
      <c r="G92" s="101"/>
      <c r="H92" s="103"/>
      <c r="I92" s="104">
        <v>41422</v>
      </c>
      <c r="J92" s="104">
        <v>41435</v>
      </c>
      <c r="K92" s="105">
        <v>30</v>
      </c>
      <c r="L92" s="106">
        <v>41460</v>
      </c>
      <c r="M92" s="95"/>
      <c r="N92" s="107"/>
      <c r="O92" s="107">
        <f t="shared" si="21"/>
        <v>49000</v>
      </c>
      <c r="P92" s="102" t="s">
        <v>181</v>
      </c>
      <c r="Q92" s="97" t="s">
        <v>88</v>
      </c>
      <c r="R92" s="3"/>
      <c r="S92" s="98">
        <v>41517</v>
      </c>
      <c r="T92" s="69">
        <f t="shared" si="22"/>
        <v>57</v>
      </c>
    </row>
    <row r="93" spans="1:20" ht="14.25" hidden="1" customHeight="1" outlineLevel="2" x14ac:dyDescent="0.3">
      <c r="A93" s="108" t="s">
        <v>85</v>
      </c>
      <c r="B93" s="109" t="s">
        <v>179</v>
      </c>
      <c r="C93" s="109"/>
      <c r="D93" s="101" t="s">
        <v>205</v>
      </c>
      <c r="E93" s="102">
        <v>49000</v>
      </c>
      <c r="F93" s="89">
        <f t="shared" si="20"/>
        <v>6758.6206896551739</v>
      </c>
      <c r="G93" s="101"/>
      <c r="H93" s="103"/>
      <c r="I93" s="104">
        <v>41422</v>
      </c>
      <c r="J93" s="104">
        <v>41435</v>
      </c>
      <c r="K93" s="105">
        <v>30</v>
      </c>
      <c r="L93" s="106">
        <v>41460</v>
      </c>
      <c r="M93" s="95"/>
      <c r="N93" s="107"/>
      <c r="O93" s="107">
        <f t="shared" si="21"/>
        <v>49000</v>
      </c>
      <c r="P93" s="102" t="s">
        <v>181</v>
      </c>
      <c r="Q93" s="97" t="s">
        <v>88</v>
      </c>
      <c r="R93" s="3"/>
      <c r="S93" s="98">
        <v>41517</v>
      </c>
      <c r="T93" s="69">
        <f t="shared" si="22"/>
        <v>57</v>
      </c>
    </row>
    <row r="94" spans="1:20" ht="14.25" hidden="1" customHeight="1" outlineLevel="2" x14ac:dyDescent="0.3">
      <c r="A94" s="108" t="s">
        <v>85</v>
      </c>
      <c r="B94" s="109" t="s">
        <v>179</v>
      </c>
      <c r="C94" s="109"/>
      <c r="D94" s="101" t="s">
        <v>206</v>
      </c>
      <c r="E94" s="102">
        <v>49000</v>
      </c>
      <c r="F94" s="89">
        <f t="shared" si="20"/>
        <v>6758.6206896551739</v>
      </c>
      <c r="G94" s="101"/>
      <c r="H94" s="103"/>
      <c r="I94" s="104">
        <v>41429</v>
      </c>
      <c r="J94" s="114">
        <v>41435</v>
      </c>
      <c r="K94" s="116">
        <v>30</v>
      </c>
      <c r="L94" s="106">
        <v>41460</v>
      </c>
      <c r="M94" s="95"/>
      <c r="N94" s="107"/>
      <c r="O94" s="107">
        <f t="shared" si="21"/>
        <v>49000</v>
      </c>
      <c r="P94" s="102" t="s">
        <v>181</v>
      </c>
      <c r="Q94" s="97" t="s">
        <v>88</v>
      </c>
      <c r="R94" s="3"/>
      <c r="S94" s="98">
        <v>41517</v>
      </c>
      <c r="T94" s="69">
        <f t="shared" si="22"/>
        <v>57</v>
      </c>
    </row>
    <row r="95" spans="1:20" ht="14.25" hidden="1" customHeight="1" outlineLevel="2" x14ac:dyDescent="0.3">
      <c r="A95" s="108" t="s">
        <v>85</v>
      </c>
      <c r="B95" s="109" t="s">
        <v>179</v>
      </c>
      <c r="C95" s="109"/>
      <c r="D95" s="101" t="s">
        <v>207</v>
      </c>
      <c r="E95" s="102">
        <v>49000</v>
      </c>
      <c r="F95" s="89">
        <f t="shared" si="20"/>
        <v>6758.6206896551739</v>
      </c>
      <c r="G95" s="101"/>
      <c r="H95" s="103"/>
      <c r="I95" s="104">
        <v>41429</v>
      </c>
      <c r="J95" s="104">
        <v>41435</v>
      </c>
      <c r="K95" s="105">
        <v>30</v>
      </c>
      <c r="L95" s="106">
        <v>41460</v>
      </c>
      <c r="M95" s="95"/>
      <c r="N95" s="107"/>
      <c r="O95" s="107">
        <f t="shared" si="21"/>
        <v>49000</v>
      </c>
      <c r="P95" s="102" t="s">
        <v>181</v>
      </c>
      <c r="Q95" s="97" t="s">
        <v>88</v>
      </c>
      <c r="R95" s="3"/>
      <c r="S95" s="98">
        <v>41517</v>
      </c>
      <c r="T95" s="69">
        <f t="shared" si="22"/>
        <v>57</v>
      </c>
    </row>
    <row r="96" spans="1:20" ht="14.25" hidden="1" customHeight="1" outlineLevel="2" x14ac:dyDescent="0.3">
      <c r="A96" s="108" t="s">
        <v>85</v>
      </c>
      <c r="B96" s="109" t="s">
        <v>179</v>
      </c>
      <c r="C96" s="109"/>
      <c r="D96" s="101" t="s">
        <v>208</v>
      </c>
      <c r="E96" s="102">
        <v>49000</v>
      </c>
      <c r="F96" s="89">
        <f t="shared" si="20"/>
        <v>6758.6206896551739</v>
      </c>
      <c r="G96" s="101"/>
      <c r="H96" s="103"/>
      <c r="I96" s="104">
        <v>41429</v>
      </c>
      <c r="J96" s="104">
        <v>41435</v>
      </c>
      <c r="K96" s="105">
        <v>30</v>
      </c>
      <c r="L96" s="106">
        <v>41460</v>
      </c>
      <c r="M96" s="95"/>
      <c r="N96" s="107"/>
      <c r="O96" s="107">
        <f t="shared" si="21"/>
        <v>49000</v>
      </c>
      <c r="P96" s="102" t="s">
        <v>181</v>
      </c>
      <c r="Q96" s="97" t="s">
        <v>88</v>
      </c>
      <c r="R96" s="3"/>
      <c r="S96" s="98">
        <v>41517</v>
      </c>
      <c r="T96" s="69">
        <f t="shared" si="22"/>
        <v>57</v>
      </c>
    </row>
    <row r="97" spans="1:20" ht="14.25" hidden="1" customHeight="1" outlineLevel="2" x14ac:dyDescent="0.3">
      <c r="A97" s="108" t="s">
        <v>85</v>
      </c>
      <c r="B97" s="109" t="s">
        <v>179</v>
      </c>
      <c r="C97" s="109"/>
      <c r="D97" s="101" t="s">
        <v>209</v>
      </c>
      <c r="E97" s="102">
        <v>49000</v>
      </c>
      <c r="F97" s="89">
        <f t="shared" si="20"/>
        <v>6758.6206896551739</v>
      </c>
      <c r="G97" s="101"/>
      <c r="H97" s="103"/>
      <c r="I97" s="104">
        <v>41429</v>
      </c>
      <c r="J97" s="104">
        <v>41435</v>
      </c>
      <c r="K97" s="105">
        <v>30</v>
      </c>
      <c r="L97" s="106">
        <v>41460</v>
      </c>
      <c r="M97" s="95"/>
      <c r="N97" s="107"/>
      <c r="O97" s="107">
        <f t="shared" si="21"/>
        <v>49000</v>
      </c>
      <c r="P97" s="102" t="s">
        <v>181</v>
      </c>
      <c r="Q97" s="97" t="s">
        <v>88</v>
      </c>
      <c r="R97" s="3"/>
      <c r="S97" s="98">
        <v>41517</v>
      </c>
      <c r="T97" s="69">
        <f t="shared" si="22"/>
        <v>57</v>
      </c>
    </row>
    <row r="98" spans="1:20" ht="14.25" hidden="1" customHeight="1" outlineLevel="2" x14ac:dyDescent="0.3">
      <c r="A98" s="108" t="s">
        <v>85</v>
      </c>
      <c r="B98" s="109" t="s">
        <v>179</v>
      </c>
      <c r="C98" s="109"/>
      <c r="D98" s="101" t="s">
        <v>210</v>
      </c>
      <c r="E98" s="102">
        <v>49000</v>
      </c>
      <c r="F98" s="89">
        <f t="shared" si="20"/>
        <v>6758.6206896551739</v>
      </c>
      <c r="G98" s="101"/>
      <c r="H98" s="103"/>
      <c r="I98" s="104">
        <v>41429</v>
      </c>
      <c r="J98" s="104">
        <v>41435</v>
      </c>
      <c r="K98" s="105">
        <v>30</v>
      </c>
      <c r="L98" s="106">
        <v>41460</v>
      </c>
      <c r="M98" s="95"/>
      <c r="N98" s="107"/>
      <c r="O98" s="107">
        <f t="shared" si="21"/>
        <v>49000</v>
      </c>
      <c r="P98" s="102" t="s">
        <v>181</v>
      </c>
      <c r="Q98" s="97" t="s">
        <v>88</v>
      </c>
      <c r="R98" s="3"/>
      <c r="S98" s="98">
        <v>41517</v>
      </c>
      <c r="T98" s="69">
        <f t="shared" si="22"/>
        <v>57</v>
      </c>
    </row>
    <row r="99" spans="1:20" ht="14.25" hidden="1" customHeight="1" outlineLevel="2" x14ac:dyDescent="0.3">
      <c r="A99" s="108" t="s">
        <v>85</v>
      </c>
      <c r="B99" s="109" t="s">
        <v>179</v>
      </c>
      <c r="C99" s="109"/>
      <c r="D99" s="101" t="s">
        <v>211</v>
      </c>
      <c r="E99" s="102">
        <v>49000</v>
      </c>
      <c r="F99" s="89">
        <f t="shared" si="20"/>
        <v>6758.6206896551739</v>
      </c>
      <c r="G99" s="101"/>
      <c r="H99" s="103"/>
      <c r="I99" s="104">
        <v>41429</v>
      </c>
      <c r="J99" s="104">
        <v>41435</v>
      </c>
      <c r="K99" s="105">
        <v>30</v>
      </c>
      <c r="L99" s="106">
        <v>41460</v>
      </c>
      <c r="M99" s="95"/>
      <c r="N99" s="107"/>
      <c r="O99" s="107">
        <f t="shared" si="21"/>
        <v>49000</v>
      </c>
      <c r="P99" s="102" t="s">
        <v>181</v>
      </c>
      <c r="Q99" s="97" t="s">
        <v>88</v>
      </c>
      <c r="R99" s="3"/>
      <c r="S99" s="98">
        <v>41517</v>
      </c>
      <c r="T99" s="69">
        <f t="shared" si="22"/>
        <v>57</v>
      </c>
    </row>
    <row r="100" spans="1:20" ht="14.25" hidden="1" customHeight="1" outlineLevel="2" x14ac:dyDescent="0.3">
      <c r="A100" s="108" t="s">
        <v>85</v>
      </c>
      <c r="B100" s="109" t="s">
        <v>179</v>
      </c>
      <c r="C100" s="109"/>
      <c r="D100" s="101" t="s">
        <v>212</v>
      </c>
      <c r="E100" s="102">
        <v>33524</v>
      </c>
      <c r="F100" s="89">
        <f t="shared" si="20"/>
        <v>4624.0000000000009</v>
      </c>
      <c r="G100" s="101"/>
      <c r="H100" s="103"/>
      <c r="I100" s="104">
        <v>41422</v>
      </c>
      <c r="J100" s="104">
        <v>41435</v>
      </c>
      <c r="K100" s="105">
        <v>30</v>
      </c>
      <c r="L100" s="106">
        <v>41460</v>
      </c>
      <c r="M100" s="95"/>
      <c r="N100" s="107"/>
      <c r="O100" s="107">
        <f t="shared" si="21"/>
        <v>33524</v>
      </c>
      <c r="P100" s="102" t="s">
        <v>181</v>
      </c>
      <c r="Q100" s="97" t="s">
        <v>88</v>
      </c>
      <c r="R100" s="3"/>
      <c r="S100" s="98">
        <v>41517</v>
      </c>
      <c r="T100" s="69">
        <f t="shared" si="22"/>
        <v>57</v>
      </c>
    </row>
    <row r="101" spans="1:20" ht="14.25" hidden="1" customHeight="1" outlineLevel="2" x14ac:dyDescent="0.3">
      <c r="A101" s="108" t="s">
        <v>85</v>
      </c>
      <c r="B101" s="109" t="s">
        <v>179</v>
      </c>
      <c r="C101" s="109"/>
      <c r="D101" s="101" t="s">
        <v>213</v>
      </c>
      <c r="E101" s="102">
        <v>33524</v>
      </c>
      <c r="F101" s="89">
        <f t="shared" si="20"/>
        <v>4624.0000000000009</v>
      </c>
      <c r="G101" s="101"/>
      <c r="H101" s="103"/>
      <c r="I101" s="104">
        <v>41422</v>
      </c>
      <c r="J101" s="104">
        <v>41435</v>
      </c>
      <c r="K101" s="105">
        <v>30</v>
      </c>
      <c r="L101" s="106">
        <v>41460</v>
      </c>
      <c r="M101" s="95"/>
      <c r="N101" s="107"/>
      <c r="O101" s="107">
        <f t="shared" si="21"/>
        <v>33524</v>
      </c>
      <c r="P101" s="102" t="s">
        <v>181</v>
      </c>
      <c r="Q101" s="97" t="s">
        <v>88</v>
      </c>
      <c r="R101" s="3"/>
      <c r="S101" s="98">
        <v>41517</v>
      </c>
      <c r="T101" s="69">
        <f t="shared" si="22"/>
        <v>57</v>
      </c>
    </row>
    <row r="102" spans="1:20" ht="14.25" hidden="1" customHeight="1" outlineLevel="2" x14ac:dyDescent="0.3">
      <c r="A102" s="108" t="s">
        <v>85</v>
      </c>
      <c r="B102" s="109" t="s">
        <v>179</v>
      </c>
      <c r="C102" s="109"/>
      <c r="D102" s="101" t="s">
        <v>214</v>
      </c>
      <c r="E102" s="102">
        <v>33524</v>
      </c>
      <c r="F102" s="89">
        <f t="shared" si="20"/>
        <v>4624.0000000000009</v>
      </c>
      <c r="G102" s="101"/>
      <c r="H102" s="103"/>
      <c r="I102" s="104">
        <v>41429</v>
      </c>
      <c r="J102" s="104">
        <v>41435</v>
      </c>
      <c r="K102" s="105">
        <v>30</v>
      </c>
      <c r="L102" s="106">
        <v>41460</v>
      </c>
      <c r="M102" s="95"/>
      <c r="N102" s="107"/>
      <c r="O102" s="107">
        <f t="shared" si="21"/>
        <v>33524</v>
      </c>
      <c r="P102" s="102" t="s">
        <v>181</v>
      </c>
      <c r="Q102" s="97" t="s">
        <v>88</v>
      </c>
      <c r="R102" s="3"/>
      <c r="S102" s="98">
        <v>41517</v>
      </c>
      <c r="T102" s="69">
        <f t="shared" si="22"/>
        <v>57</v>
      </c>
    </row>
    <row r="103" spans="1:20" ht="14.25" hidden="1" customHeight="1" outlineLevel="2" x14ac:dyDescent="0.3">
      <c r="A103" s="108" t="s">
        <v>85</v>
      </c>
      <c r="B103" s="109" t="s">
        <v>179</v>
      </c>
      <c r="C103" s="109"/>
      <c r="D103" s="101" t="s">
        <v>215</v>
      </c>
      <c r="E103" s="102">
        <v>33524</v>
      </c>
      <c r="F103" s="89">
        <f t="shared" si="20"/>
        <v>4624.0000000000009</v>
      </c>
      <c r="G103" s="101"/>
      <c r="H103" s="103"/>
      <c r="I103" s="104">
        <v>41429</v>
      </c>
      <c r="J103" s="104">
        <v>41435</v>
      </c>
      <c r="K103" s="105">
        <v>30</v>
      </c>
      <c r="L103" s="106">
        <v>41460</v>
      </c>
      <c r="M103" s="95"/>
      <c r="N103" s="107"/>
      <c r="O103" s="107">
        <f t="shared" si="21"/>
        <v>33524</v>
      </c>
      <c r="P103" s="102" t="s">
        <v>181</v>
      </c>
      <c r="Q103" s="97" t="s">
        <v>88</v>
      </c>
      <c r="R103" s="3"/>
      <c r="S103" s="98">
        <v>41517</v>
      </c>
      <c r="T103" s="69">
        <f t="shared" si="22"/>
        <v>57</v>
      </c>
    </row>
    <row r="104" spans="1:20" ht="14.25" hidden="1" customHeight="1" outlineLevel="2" x14ac:dyDescent="0.3">
      <c r="A104" s="108" t="s">
        <v>85</v>
      </c>
      <c r="B104" s="109" t="s">
        <v>179</v>
      </c>
      <c r="C104" s="109" t="s">
        <v>216</v>
      </c>
      <c r="D104" s="101" t="s">
        <v>217</v>
      </c>
      <c r="E104" s="102">
        <v>49000</v>
      </c>
      <c r="F104" s="89">
        <f t="shared" si="20"/>
        <v>6758.6206896551739</v>
      </c>
      <c r="G104" s="101"/>
      <c r="H104" s="103"/>
      <c r="I104" s="104">
        <v>41438</v>
      </c>
      <c r="J104" s="104">
        <v>41445</v>
      </c>
      <c r="K104" s="105">
        <v>30</v>
      </c>
      <c r="L104" s="106">
        <v>41474</v>
      </c>
      <c r="M104" s="95"/>
      <c r="N104" s="107"/>
      <c r="O104" s="107">
        <f t="shared" si="21"/>
        <v>49000</v>
      </c>
      <c r="P104" s="102" t="s">
        <v>181</v>
      </c>
      <c r="Q104" s="97" t="s">
        <v>88</v>
      </c>
      <c r="R104" s="3"/>
      <c r="S104" s="98">
        <v>41517</v>
      </c>
      <c r="T104" s="69">
        <f t="shared" si="22"/>
        <v>43</v>
      </c>
    </row>
    <row r="105" spans="1:20" ht="14.25" hidden="1" customHeight="1" outlineLevel="2" x14ac:dyDescent="0.3">
      <c r="A105" s="108" t="s">
        <v>85</v>
      </c>
      <c r="B105" s="109" t="s">
        <v>179</v>
      </c>
      <c r="C105" s="109" t="s">
        <v>218</v>
      </c>
      <c r="D105" s="123" t="s">
        <v>219</v>
      </c>
      <c r="E105" s="102">
        <v>49000</v>
      </c>
      <c r="F105" s="89">
        <f t="shared" si="20"/>
        <v>6758.6206896551739</v>
      </c>
      <c r="G105" s="101"/>
      <c r="H105" s="103"/>
      <c r="I105" s="104">
        <v>41438</v>
      </c>
      <c r="J105" s="104">
        <v>41445</v>
      </c>
      <c r="K105" s="105">
        <v>30</v>
      </c>
      <c r="L105" s="106">
        <v>41474</v>
      </c>
      <c r="M105" s="95"/>
      <c r="N105" s="107"/>
      <c r="O105" s="107">
        <f t="shared" si="21"/>
        <v>49000</v>
      </c>
      <c r="P105" s="102" t="s">
        <v>181</v>
      </c>
      <c r="Q105" s="97" t="s">
        <v>88</v>
      </c>
      <c r="R105" s="3"/>
      <c r="S105" s="98">
        <v>41517</v>
      </c>
      <c r="T105" s="69">
        <f t="shared" si="22"/>
        <v>43</v>
      </c>
    </row>
    <row r="106" spans="1:20" ht="14.25" hidden="1" customHeight="1" outlineLevel="2" x14ac:dyDescent="0.3">
      <c r="A106" s="108" t="s">
        <v>85</v>
      </c>
      <c r="B106" s="86" t="s">
        <v>179</v>
      </c>
      <c r="C106" s="86" t="s">
        <v>220</v>
      </c>
      <c r="D106" s="112" t="s">
        <v>221</v>
      </c>
      <c r="E106" s="89">
        <v>49000</v>
      </c>
      <c r="F106" s="89">
        <f t="shared" si="20"/>
        <v>6758.6206896551739</v>
      </c>
      <c r="G106" s="112"/>
      <c r="H106" s="113"/>
      <c r="I106" s="114">
        <v>41438</v>
      </c>
      <c r="J106" s="114">
        <v>41445</v>
      </c>
      <c r="K106" s="116">
        <v>30</v>
      </c>
      <c r="L106" s="106">
        <v>41474</v>
      </c>
      <c r="M106" s="118"/>
      <c r="N106" s="119"/>
      <c r="O106" s="119">
        <f t="shared" si="21"/>
        <v>49000</v>
      </c>
      <c r="P106" s="89" t="s">
        <v>181</v>
      </c>
      <c r="Q106" s="97" t="s">
        <v>88</v>
      </c>
      <c r="R106" s="3"/>
      <c r="S106" s="98">
        <v>41517</v>
      </c>
      <c r="T106" s="69">
        <f t="shared" si="22"/>
        <v>43</v>
      </c>
    </row>
    <row r="107" spans="1:20" ht="14.25" hidden="1" customHeight="1" outlineLevel="2" x14ac:dyDescent="0.3">
      <c r="A107" s="108" t="s">
        <v>85</v>
      </c>
      <c r="B107" s="109" t="s">
        <v>179</v>
      </c>
      <c r="C107" s="109" t="s">
        <v>222</v>
      </c>
      <c r="D107" s="101" t="s">
        <v>223</v>
      </c>
      <c r="E107" s="102">
        <v>49000</v>
      </c>
      <c r="F107" s="89">
        <f t="shared" si="20"/>
        <v>6758.6206896551739</v>
      </c>
      <c r="G107" s="101"/>
      <c r="H107" s="103"/>
      <c r="I107" s="104">
        <v>41438</v>
      </c>
      <c r="J107" s="104">
        <v>41445</v>
      </c>
      <c r="K107" s="105">
        <v>30</v>
      </c>
      <c r="L107" s="106">
        <v>41474</v>
      </c>
      <c r="M107" s="95"/>
      <c r="N107" s="107"/>
      <c r="O107" s="107">
        <f t="shared" si="21"/>
        <v>49000</v>
      </c>
      <c r="P107" s="102" t="s">
        <v>181</v>
      </c>
      <c r="Q107" s="97" t="s">
        <v>88</v>
      </c>
      <c r="R107" s="3"/>
      <c r="S107" s="98">
        <v>41517</v>
      </c>
      <c r="T107" s="69">
        <f t="shared" si="22"/>
        <v>43</v>
      </c>
    </row>
    <row r="108" spans="1:20" ht="14.25" hidden="1" customHeight="1" outlineLevel="2" x14ac:dyDescent="0.3">
      <c r="A108" s="108" t="s">
        <v>85</v>
      </c>
      <c r="B108" s="109" t="s">
        <v>179</v>
      </c>
      <c r="C108" s="109" t="s">
        <v>224</v>
      </c>
      <c r="D108" s="101" t="s">
        <v>225</v>
      </c>
      <c r="E108" s="102">
        <v>49000</v>
      </c>
      <c r="F108" s="89">
        <f t="shared" si="20"/>
        <v>6758.6206896551739</v>
      </c>
      <c r="G108" s="101"/>
      <c r="H108" s="103"/>
      <c r="I108" s="104">
        <v>41438</v>
      </c>
      <c r="J108" s="104">
        <v>41445</v>
      </c>
      <c r="K108" s="105">
        <v>30</v>
      </c>
      <c r="L108" s="106">
        <v>41474</v>
      </c>
      <c r="M108" s="95"/>
      <c r="N108" s="107"/>
      <c r="O108" s="107">
        <f t="shared" si="21"/>
        <v>49000</v>
      </c>
      <c r="P108" s="102" t="s">
        <v>181</v>
      </c>
      <c r="Q108" s="97" t="s">
        <v>88</v>
      </c>
      <c r="R108" s="3"/>
      <c r="S108" s="98">
        <v>41517</v>
      </c>
      <c r="T108" s="69">
        <f t="shared" si="22"/>
        <v>43</v>
      </c>
    </row>
    <row r="109" spans="1:20" ht="14.25" hidden="1" customHeight="1" outlineLevel="2" x14ac:dyDescent="0.3">
      <c r="A109" s="100" t="s">
        <v>85</v>
      </c>
      <c r="B109" s="86" t="s">
        <v>179</v>
      </c>
      <c r="C109" s="86" t="s">
        <v>226</v>
      </c>
      <c r="D109" s="101" t="s">
        <v>227</v>
      </c>
      <c r="E109" s="102">
        <v>49000</v>
      </c>
      <c r="F109" s="89">
        <f t="shared" si="20"/>
        <v>6758.6206896551739</v>
      </c>
      <c r="G109" s="101"/>
      <c r="H109" s="103"/>
      <c r="I109" s="104">
        <v>41438</v>
      </c>
      <c r="J109" s="104">
        <v>41445</v>
      </c>
      <c r="K109" s="105">
        <v>30</v>
      </c>
      <c r="L109" s="106">
        <v>41474</v>
      </c>
      <c r="M109" s="95"/>
      <c r="N109" s="107"/>
      <c r="O109" s="107">
        <f t="shared" si="21"/>
        <v>49000</v>
      </c>
      <c r="P109" s="102" t="s">
        <v>181</v>
      </c>
      <c r="Q109" s="97" t="s">
        <v>88</v>
      </c>
      <c r="R109" s="3"/>
      <c r="S109" s="98">
        <v>41517</v>
      </c>
      <c r="T109" s="69">
        <f t="shared" si="22"/>
        <v>43</v>
      </c>
    </row>
    <row r="110" spans="1:20" ht="14.25" hidden="1" customHeight="1" outlineLevel="2" x14ac:dyDescent="0.3">
      <c r="A110" s="120" t="s">
        <v>85</v>
      </c>
      <c r="B110" s="86" t="s">
        <v>179</v>
      </c>
      <c r="C110" s="109" t="s">
        <v>228</v>
      </c>
      <c r="D110" s="101" t="s">
        <v>229</v>
      </c>
      <c r="E110" s="89">
        <v>49000</v>
      </c>
      <c r="F110" s="89">
        <f t="shared" si="20"/>
        <v>6758.6206896551739</v>
      </c>
      <c r="G110" s="112"/>
      <c r="H110" s="113"/>
      <c r="I110" s="114">
        <v>41438</v>
      </c>
      <c r="J110" s="114">
        <v>41445</v>
      </c>
      <c r="K110" s="116">
        <v>30</v>
      </c>
      <c r="L110" s="106">
        <v>41474</v>
      </c>
      <c r="M110" s="118"/>
      <c r="N110" s="119"/>
      <c r="O110" s="107">
        <f t="shared" si="21"/>
        <v>49000</v>
      </c>
      <c r="P110" s="89" t="s">
        <v>181</v>
      </c>
      <c r="Q110" s="97" t="s">
        <v>88</v>
      </c>
      <c r="R110" s="3"/>
      <c r="S110" s="98">
        <v>41517</v>
      </c>
      <c r="T110" s="69">
        <f t="shared" si="22"/>
        <v>43</v>
      </c>
    </row>
    <row r="111" spans="1:20" ht="14.25" hidden="1" customHeight="1" outlineLevel="2" x14ac:dyDescent="0.3">
      <c r="A111" s="108" t="s">
        <v>85</v>
      </c>
      <c r="B111" s="109" t="s">
        <v>179</v>
      </c>
      <c r="C111" s="109" t="s">
        <v>230</v>
      </c>
      <c r="D111" s="101" t="s">
        <v>231</v>
      </c>
      <c r="E111" s="102">
        <v>33524</v>
      </c>
      <c r="F111" s="89">
        <f t="shared" si="20"/>
        <v>4624.0000000000009</v>
      </c>
      <c r="G111" s="101"/>
      <c r="H111" s="103"/>
      <c r="I111" s="104">
        <v>41438</v>
      </c>
      <c r="J111" s="104">
        <v>41445</v>
      </c>
      <c r="K111" s="105">
        <v>30</v>
      </c>
      <c r="L111" s="106">
        <v>41474</v>
      </c>
      <c r="M111" s="95"/>
      <c r="N111" s="107"/>
      <c r="O111" s="107">
        <f t="shared" si="21"/>
        <v>33524</v>
      </c>
      <c r="P111" s="102" t="s">
        <v>181</v>
      </c>
      <c r="Q111" s="97" t="s">
        <v>88</v>
      </c>
      <c r="R111" s="3"/>
      <c r="S111" s="98">
        <v>41517</v>
      </c>
      <c r="T111" s="69">
        <f t="shared" si="22"/>
        <v>43</v>
      </c>
    </row>
    <row r="112" spans="1:20" ht="14.25" hidden="1" customHeight="1" outlineLevel="2" x14ac:dyDescent="0.3">
      <c r="A112" s="108" t="s">
        <v>85</v>
      </c>
      <c r="B112" s="109" t="s">
        <v>179</v>
      </c>
      <c r="C112" s="109" t="s">
        <v>232</v>
      </c>
      <c r="D112" s="101" t="s">
        <v>233</v>
      </c>
      <c r="E112" s="102">
        <v>49000</v>
      </c>
      <c r="F112" s="89">
        <f t="shared" si="20"/>
        <v>6758.6206896551739</v>
      </c>
      <c r="G112" s="101"/>
      <c r="H112" s="103"/>
      <c r="I112" s="104">
        <v>41443</v>
      </c>
      <c r="J112" s="104">
        <v>41450</v>
      </c>
      <c r="K112" s="105">
        <v>30</v>
      </c>
      <c r="L112" s="106">
        <v>41481</v>
      </c>
      <c r="M112" s="95"/>
      <c r="N112" s="107"/>
      <c r="O112" s="107">
        <f t="shared" si="21"/>
        <v>49000</v>
      </c>
      <c r="P112" s="102" t="s">
        <v>181</v>
      </c>
      <c r="Q112" s="97" t="s">
        <v>88</v>
      </c>
      <c r="R112" s="3"/>
      <c r="S112" s="98">
        <v>41517</v>
      </c>
      <c r="T112" s="69">
        <f t="shared" si="22"/>
        <v>36</v>
      </c>
    </row>
    <row r="113" spans="1:20" ht="14.25" hidden="1" customHeight="1" outlineLevel="2" x14ac:dyDescent="0.3">
      <c r="A113" s="108" t="s">
        <v>85</v>
      </c>
      <c r="B113" s="109" t="s">
        <v>179</v>
      </c>
      <c r="C113" s="109" t="s">
        <v>234</v>
      </c>
      <c r="D113" s="101" t="s">
        <v>235</v>
      </c>
      <c r="E113" s="102">
        <v>33524</v>
      </c>
      <c r="F113" s="89">
        <f t="shared" si="20"/>
        <v>4624.0000000000009</v>
      </c>
      <c r="G113" s="101"/>
      <c r="H113" s="103"/>
      <c r="I113" s="104">
        <v>41443</v>
      </c>
      <c r="J113" s="104">
        <v>41450</v>
      </c>
      <c r="K113" s="105">
        <v>30</v>
      </c>
      <c r="L113" s="106">
        <v>41481</v>
      </c>
      <c r="M113" s="95"/>
      <c r="N113" s="107"/>
      <c r="O113" s="107">
        <f t="shared" si="21"/>
        <v>33524</v>
      </c>
      <c r="P113" s="102" t="s">
        <v>181</v>
      </c>
      <c r="Q113" s="97" t="s">
        <v>88</v>
      </c>
      <c r="R113" s="3"/>
      <c r="S113" s="98">
        <v>41517</v>
      </c>
      <c r="T113" s="69">
        <f t="shared" si="22"/>
        <v>36</v>
      </c>
    </row>
    <row r="114" spans="1:20" ht="14.25" hidden="1" customHeight="1" outlineLevel="2" x14ac:dyDescent="0.3">
      <c r="A114" s="100" t="s">
        <v>85</v>
      </c>
      <c r="B114" s="86" t="s">
        <v>179</v>
      </c>
      <c r="C114" s="86" t="s">
        <v>236</v>
      </c>
      <c r="D114" s="101" t="s">
        <v>237</v>
      </c>
      <c r="E114" s="102">
        <v>33524</v>
      </c>
      <c r="F114" s="89">
        <f t="shared" si="20"/>
        <v>4624.0000000000009</v>
      </c>
      <c r="G114" s="101"/>
      <c r="H114" s="103"/>
      <c r="I114" s="104">
        <v>41443</v>
      </c>
      <c r="J114" s="104">
        <v>41450</v>
      </c>
      <c r="K114" s="105">
        <v>30</v>
      </c>
      <c r="L114" s="106">
        <v>41481</v>
      </c>
      <c r="M114" s="95"/>
      <c r="N114" s="107"/>
      <c r="O114" s="107">
        <f t="shared" si="21"/>
        <v>33524</v>
      </c>
      <c r="P114" s="102" t="s">
        <v>181</v>
      </c>
      <c r="Q114" s="97" t="s">
        <v>88</v>
      </c>
      <c r="R114" s="3"/>
      <c r="S114" s="98">
        <v>41517</v>
      </c>
      <c r="T114" s="69">
        <f t="shared" si="22"/>
        <v>36</v>
      </c>
    </row>
    <row r="115" spans="1:20" ht="14.25" hidden="1" customHeight="1" outlineLevel="2" x14ac:dyDescent="0.3">
      <c r="A115" s="108" t="s">
        <v>85</v>
      </c>
      <c r="B115" s="109" t="s">
        <v>179</v>
      </c>
      <c r="C115" s="109" t="s">
        <v>238</v>
      </c>
      <c r="D115" s="101" t="s">
        <v>239</v>
      </c>
      <c r="E115" s="102">
        <v>33524</v>
      </c>
      <c r="F115" s="89">
        <f t="shared" si="20"/>
        <v>4624.0000000000009</v>
      </c>
      <c r="G115" s="101"/>
      <c r="H115" s="103"/>
      <c r="I115" s="104">
        <v>41443</v>
      </c>
      <c r="J115" s="104">
        <v>41450</v>
      </c>
      <c r="K115" s="105">
        <v>30</v>
      </c>
      <c r="L115" s="106">
        <v>41481</v>
      </c>
      <c r="M115" s="95"/>
      <c r="N115" s="107"/>
      <c r="O115" s="107">
        <f t="shared" si="21"/>
        <v>33524</v>
      </c>
      <c r="P115" s="102" t="s">
        <v>181</v>
      </c>
      <c r="Q115" s="97" t="s">
        <v>88</v>
      </c>
      <c r="R115" s="3"/>
      <c r="S115" s="98">
        <v>41517</v>
      </c>
      <c r="T115" s="69">
        <f t="shared" si="22"/>
        <v>36</v>
      </c>
    </row>
    <row r="116" spans="1:20" ht="14.25" hidden="1" customHeight="1" outlineLevel="2" x14ac:dyDescent="0.3">
      <c r="A116" s="108" t="s">
        <v>85</v>
      </c>
      <c r="B116" s="109" t="s">
        <v>179</v>
      </c>
      <c r="C116" s="109" t="s">
        <v>240</v>
      </c>
      <c r="D116" s="101" t="s">
        <v>241</v>
      </c>
      <c r="E116" s="102">
        <v>33524</v>
      </c>
      <c r="F116" s="89">
        <f t="shared" si="20"/>
        <v>4624.0000000000009</v>
      </c>
      <c r="G116" s="101"/>
      <c r="H116" s="103"/>
      <c r="I116" s="104">
        <v>41443</v>
      </c>
      <c r="J116" s="104">
        <v>41450</v>
      </c>
      <c r="K116" s="105">
        <v>30</v>
      </c>
      <c r="L116" s="106">
        <v>41481</v>
      </c>
      <c r="M116" s="95"/>
      <c r="N116" s="107"/>
      <c r="O116" s="107">
        <f t="shared" si="21"/>
        <v>33524</v>
      </c>
      <c r="P116" s="102" t="s">
        <v>181</v>
      </c>
      <c r="Q116" s="97" t="s">
        <v>88</v>
      </c>
      <c r="R116" s="3"/>
      <c r="S116" s="98">
        <v>41517</v>
      </c>
      <c r="T116" s="69">
        <f t="shared" si="22"/>
        <v>36</v>
      </c>
    </row>
    <row r="117" spans="1:20" ht="14.25" hidden="1" customHeight="1" outlineLevel="2" x14ac:dyDescent="0.3">
      <c r="A117" s="100" t="s">
        <v>85</v>
      </c>
      <c r="B117" s="86" t="s">
        <v>179</v>
      </c>
      <c r="C117" s="86" t="s">
        <v>242</v>
      </c>
      <c r="D117" s="101" t="s">
        <v>243</v>
      </c>
      <c r="E117" s="102">
        <v>49000</v>
      </c>
      <c r="F117" s="89">
        <f t="shared" si="20"/>
        <v>6758.6206896551739</v>
      </c>
      <c r="G117" s="101"/>
      <c r="H117" s="103"/>
      <c r="I117" s="104">
        <v>41444</v>
      </c>
      <c r="J117" s="104">
        <v>41450</v>
      </c>
      <c r="K117" s="105">
        <v>30</v>
      </c>
      <c r="L117" s="106">
        <v>41481</v>
      </c>
      <c r="M117" s="95"/>
      <c r="N117" s="107"/>
      <c r="O117" s="107">
        <f t="shared" si="21"/>
        <v>49000</v>
      </c>
      <c r="P117" s="102" t="s">
        <v>181</v>
      </c>
      <c r="Q117" s="97" t="s">
        <v>88</v>
      </c>
      <c r="R117" s="3"/>
      <c r="S117" s="98">
        <v>41517</v>
      </c>
      <c r="T117" s="69">
        <f t="shared" si="22"/>
        <v>36</v>
      </c>
    </row>
    <row r="118" spans="1:20" ht="14.25" hidden="1" customHeight="1" outlineLevel="2" x14ac:dyDescent="0.3">
      <c r="A118" s="108" t="s">
        <v>85</v>
      </c>
      <c r="B118" s="109" t="s">
        <v>179</v>
      </c>
      <c r="C118" s="109" t="s">
        <v>244</v>
      </c>
      <c r="D118" s="101" t="s">
        <v>245</v>
      </c>
      <c r="E118" s="102">
        <v>49000</v>
      </c>
      <c r="F118" s="89">
        <f t="shared" si="20"/>
        <v>6758.6206896551739</v>
      </c>
      <c r="G118" s="101"/>
      <c r="H118" s="103"/>
      <c r="I118" s="104">
        <v>41445</v>
      </c>
      <c r="J118" s="104">
        <v>41450</v>
      </c>
      <c r="K118" s="105">
        <v>30</v>
      </c>
      <c r="L118" s="106">
        <v>41481</v>
      </c>
      <c r="M118" s="95"/>
      <c r="N118" s="107"/>
      <c r="O118" s="107">
        <f t="shared" si="21"/>
        <v>49000</v>
      </c>
      <c r="P118" s="89" t="s">
        <v>181</v>
      </c>
      <c r="Q118" s="97" t="s">
        <v>88</v>
      </c>
      <c r="R118" s="3"/>
      <c r="S118" s="98">
        <v>41517</v>
      </c>
      <c r="T118" s="69">
        <f t="shared" si="22"/>
        <v>36</v>
      </c>
    </row>
    <row r="119" spans="1:20" ht="14.25" hidden="1" customHeight="1" outlineLevel="2" x14ac:dyDescent="0.3">
      <c r="A119" s="108" t="s">
        <v>85</v>
      </c>
      <c r="B119" s="109" t="s">
        <v>179</v>
      </c>
      <c r="C119" s="109" t="s">
        <v>246</v>
      </c>
      <c r="D119" s="101" t="s">
        <v>247</v>
      </c>
      <c r="E119" s="102">
        <v>15000</v>
      </c>
      <c r="F119" s="89">
        <f t="shared" si="20"/>
        <v>2068.9655172413795</v>
      </c>
      <c r="G119" s="101"/>
      <c r="H119" s="103"/>
      <c r="I119" s="104">
        <v>41445</v>
      </c>
      <c r="J119" s="104">
        <v>41450</v>
      </c>
      <c r="K119" s="105">
        <v>30</v>
      </c>
      <c r="L119" s="106">
        <v>41481</v>
      </c>
      <c r="M119" s="95"/>
      <c r="N119" s="107"/>
      <c r="O119" s="107">
        <f t="shared" si="21"/>
        <v>15000</v>
      </c>
      <c r="P119" s="102" t="s">
        <v>181</v>
      </c>
      <c r="Q119" s="97" t="s">
        <v>88</v>
      </c>
      <c r="R119" s="3"/>
      <c r="S119" s="98">
        <v>41517</v>
      </c>
      <c r="T119" s="69">
        <f t="shared" si="22"/>
        <v>36</v>
      </c>
    </row>
    <row r="120" spans="1:20" ht="14.25" hidden="1" customHeight="1" outlineLevel="2" x14ac:dyDescent="0.3">
      <c r="A120" s="108" t="s">
        <v>85</v>
      </c>
      <c r="B120" s="109" t="s">
        <v>179</v>
      </c>
      <c r="C120" s="109" t="s">
        <v>248</v>
      </c>
      <c r="D120" s="101" t="s">
        <v>249</v>
      </c>
      <c r="E120" s="102">
        <v>49000</v>
      </c>
      <c r="F120" s="102">
        <f t="shared" si="20"/>
        <v>6758.6206896551739</v>
      </c>
      <c r="G120" s="101"/>
      <c r="H120" s="103"/>
      <c r="I120" s="104">
        <v>41445</v>
      </c>
      <c r="J120" s="104">
        <v>41450</v>
      </c>
      <c r="K120" s="105">
        <v>30</v>
      </c>
      <c r="L120" s="106">
        <v>41481</v>
      </c>
      <c r="M120" s="95"/>
      <c r="N120" s="107"/>
      <c r="O120" s="107">
        <f t="shared" si="21"/>
        <v>49000</v>
      </c>
      <c r="P120" s="102" t="s">
        <v>181</v>
      </c>
      <c r="Q120" s="97" t="s">
        <v>88</v>
      </c>
      <c r="R120" s="3"/>
      <c r="S120" s="98">
        <v>41517</v>
      </c>
      <c r="T120" s="69">
        <f t="shared" si="22"/>
        <v>36</v>
      </c>
    </row>
    <row r="121" spans="1:20" ht="14.25" hidden="1" customHeight="1" outlineLevel="2" x14ac:dyDescent="0.3">
      <c r="A121" s="108" t="s">
        <v>85</v>
      </c>
      <c r="B121" s="109" t="s">
        <v>179</v>
      </c>
      <c r="C121" s="109" t="s">
        <v>250</v>
      </c>
      <c r="D121" s="101" t="s">
        <v>251</v>
      </c>
      <c r="E121" s="102">
        <v>15000</v>
      </c>
      <c r="F121" s="89">
        <f t="shared" si="20"/>
        <v>2068.9655172413795</v>
      </c>
      <c r="G121" s="101"/>
      <c r="H121" s="103"/>
      <c r="I121" s="104">
        <v>41445</v>
      </c>
      <c r="J121" s="104">
        <v>41450</v>
      </c>
      <c r="K121" s="105">
        <v>30</v>
      </c>
      <c r="L121" s="106">
        <v>41481</v>
      </c>
      <c r="M121" s="95"/>
      <c r="N121" s="107"/>
      <c r="O121" s="107">
        <f t="shared" si="21"/>
        <v>15000</v>
      </c>
      <c r="P121" s="102" t="s">
        <v>181</v>
      </c>
      <c r="Q121" s="97" t="s">
        <v>88</v>
      </c>
      <c r="R121" s="3"/>
      <c r="S121" s="98">
        <v>41517</v>
      </c>
      <c r="T121" s="69">
        <f t="shared" si="22"/>
        <v>36</v>
      </c>
    </row>
    <row r="122" spans="1:20" ht="14.25" hidden="1" customHeight="1" outlineLevel="2" x14ac:dyDescent="0.3">
      <c r="A122" s="108" t="s">
        <v>85</v>
      </c>
      <c r="B122" s="109" t="s">
        <v>179</v>
      </c>
      <c r="C122" s="109" t="s">
        <v>252</v>
      </c>
      <c r="D122" s="101" t="s">
        <v>253</v>
      </c>
      <c r="E122" s="102">
        <v>33524</v>
      </c>
      <c r="F122" s="89">
        <f t="shared" si="20"/>
        <v>4624.0000000000009</v>
      </c>
      <c r="G122" s="101"/>
      <c r="H122" s="103"/>
      <c r="I122" s="91">
        <v>41451</v>
      </c>
      <c r="J122" s="92">
        <v>41467</v>
      </c>
      <c r="K122" s="93">
        <v>30</v>
      </c>
      <c r="L122" s="94">
        <v>41495</v>
      </c>
      <c r="M122" s="95"/>
      <c r="N122" s="107"/>
      <c r="O122" s="107">
        <f t="shared" si="21"/>
        <v>33524</v>
      </c>
      <c r="P122" s="102" t="s">
        <v>181</v>
      </c>
      <c r="Q122" s="97" t="s">
        <v>88</v>
      </c>
      <c r="S122" s="98">
        <v>41517</v>
      </c>
      <c r="T122" s="69">
        <f t="shared" si="22"/>
        <v>22</v>
      </c>
    </row>
    <row r="123" spans="1:20" ht="14.25" hidden="1" customHeight="1" outlineLevel="2" x14ac:dyDescent="0.3">
      <c r="A123" s="108" t="s">
        <v>85</v>
      </c>
      <c r="B123" s="109" t="s">
        <v>179</v>
      </c>
      <c r="C123" s="109" t="s">
        <v>254</v>
      </c>
      <c r="D123" s="101" t="s">
        <v>255</v>
      </c>
      <c r="E123" s="102">
        <v>49000</v>
      </c>
      <c r="F123" s="89">
        <f t="shared" si="20"/>
        <v>6758.6206896551739</v>
      </c>
      <c r="G123" s="101"/>
      <c r="H123" s="103"/>
      <c r="I123" s="91">
        <v>41450</v>
      </c>
      <c r="J123" s="92">
        <v>41467</v>
      </c>
      <c r="K123" s="93">
        <v>30</v>
      </c>
      <c r="L123" s="94">
        <v>41495</v>
      </c>
      <c r="M123" s="95"/>
      <c r="N123" s="107"/>
      <c r="O123" s="107">
        <f t="shared" si="21"/>
        <v>49000</v>
      </c>
      <c r="P123" s="102" t="s">
        <v>181</v>
      </c>
      <c r="Q123" s="97" t="s">
        <v>88</v>
      </c>
      <c r="S123" s="98">
        <v>41517</v>
      </c>
      <c r="T123" s="69">
        <f t="shared" si="22"/>
        <v>22</v>
      </c>
    </row>
    <row r="124" spans="1:20" ht="14.25" hidden="1" customHeight="1" outlineLevel="2" x14ac:dyDescent="0.3">
      <c r="A124" s="108" t="s">
        <v>85</v>
      </c>
      <c r="B124" s="109" t="s">
        <v>179</v>
      </c>
      <c r="C124" s="109" t="s">
        <v>256</v>
      </c>
      <c r="D124" s="101" t="s">
        <v>257</v>
      </c>
      <c r="E124" s="102">
        <v>33524</v>
      </c>
      <c r="F124" s="89">
        <f t="shared" si="20"/>
        <v>4624.0000000000009</v>
      </c>
      <c r="G124" s="101"/>
      <c r="H124" s="103"/>
      <c r="I124" s="91">
        <v>41450</v>
      </c>
      <c r="J124" s="92">
        <v>41467</v>
      </c>
      <c r="K124" s="93">
        <v>30</v>
      </c>
      <c r="L124" s="94">
        <v>41495</v>
      </c>
      <c r="M124" s="95"/>
      <c r="N124" s="107"/>
      <c r="O124" s="107">
        <f t="shared" si="21"/>
        <v>33524</v>
      </c>
      <c r="P124" s="102" t="s">
        <v>181</v>
      </c>
      <c r="Q124" s="97" t="s">
        <v>88</v>
      </c>
      <c r="S124" s="98">
        <v>41517</v>
      </c>
      <c r="T124" s="69">
        <f t="shared" si="22"/>
        <v>22</v>
      </c>
    </row>
    <row r="125" spans="1:20" ht="14.25" hidden="1" customHeight="1" outlineLevel="2" x14ac:dyDescent="0.3">
      <c r="A125" s="108" t="s">
        <v>85</v>
      </c>
      <c r="B125" s="109" t="s">
        <v>179</v>
      </c>
      <c r="C125" s="109" t="s">
        <v>258</v>
      </c>
      <c r="D125" s="101" t="s">
        <v>259</v>
      </c>
      <c r="E125" s="102">
        <v>49000</v>
      </c>
      <c r="F125" s="89">
        <f t="shared" si="20"/>
        <v>6758.6206896551739</v>
      </c>
      <c r="G125" s="101"/>
      <c r="H125" s="103"/>
      <c r="I125" s="91">
        <v>41467</v>
      </c>
      <c r="J125" s="92">
        <v>41471</v>
      </c>
      <c r="K125" s="93">
        <v>30</v>
      </c>
      <c r="L125" s="94">
        <v>41502</v>
      </c>
      <c r="M125" s="95"/>
      <c r="N125" s="107"/>
      <c r="O125" s="107">
        <f t="shared" si="21"/>
        <v>49000</v>
      </c>
      <c r="P125" s="102" t="s">
        <v>181</v>
      </c>
      <c r="Q125" s="97" t="s">
        <v>88</v>
      </c>
      <c r="S125" s="98">
        <v>41517</v>
      </c>
      <c r="T125" s="69">
        <f t="shared" si="22"/>
        <v>15</v>
      </c>
    </row>
    <row r="126" spans="1:20" ht="14.25" hidden="1" customHeight="1" outlineLevel="2" x14ac:dyDescent="0.3">
      <c r="A126" s="108" t="s">
        <v>85</v>
      </c>
      <c r="B126" s="109" t="s">
        <v>179</v>
      </c>
      <c r="C126" s="109" t="s">
        <v>260</v>
      </c>
      <c r="D126" s="101" t="s">
        <v>261</v>
      </c>
      <c r="E126" s="102">
        <v>49000</v>
      </c>
      <c r="F126" s="89">
        <f t="shared" si="20"/>
        <v>6758.6206896551739</v>
      </c>
      <c r="G126" s="101"/>
      <c r="H126" s="103"/>
      <c r="I126" s="91">
        <v>41464</v>
      </c>
      <c r="J126" s="92">
        <v>41471</v>
      </c>
      <c r="K126" s="93">
        <v>30</v>
      </c>
      <c r="L126" s="94">
        <v>41502</v>
      </c>
      <c r="M126" s="95"/>
      <c r="N126" s="107"/>
      <c r="O126" s="107">
        <f t="shared" si="21"/>
        <v>49000</v>
      </c>
      <c r="P126" s="102" t="s">
        <v>181</v>
      </c>
      <c r="Q126" s="97" t="s">
        <v>88</v>
      </c>
      <c r="S126" s="98">
        <v>41517</v>
      </c>
      <c r="T126" s="69">
        <f t="shared" si="22"/>
        <v>15</v>
      </c>
    </row>
    <row r="127" spans="1:20" ht="14.25" hidden="1" customHeight="1" outlineLevel="2" x14ac:dyDescent="0.3">
      <c r="A127" s="108" t="s">
        <v>85</v>
      </c>
      <c r="B127" s="109" t="s">
        <v>179</v>
      </c>
      <c r="C127" s="109" t="s">
        <v>262</v>
      </c>
      <c r="D127" s="101" t="s">
        <v>263</v>
      </c>
      <c r="E127" s="102">
        <v>33524</v>
      </c>
      <c r="F127" s="89">
        <f t="shared" si="20"/>
        <v>4624.0000000000009</v>
      </c>
      <c r="G127" s="101"/>
      <c r="H127" s="103"/>
      <c r="I127" s="91">
        <v>41471</v>
      </c>
      <c r="J127" s="92">
        <v>41485</v>
      </c>
      <c r="K127" s="93">
        <v>30</v>
      </c>
      <c r="L127" s="94">
        <v>41509</v>
      </c>
      <c r="M127" s="95"/>
      <c r="N127" s="107"/>
      <c r="O127" s="107">
        <f t="shared" si="21"/>
        <v>33524</v>
      </c>
      <c r="P127" s="102" t="s">
        <v>181</v>
      </c>
      <c r="Q127" s="97" t="s">
        <v>88</v>
      </c>
      <c r="S127" s="98">
        <v>41517</v>
      </c>
      <c r="T127" s="69">
        <f t="shared" si="22"/>
        <v>8</v>
      </c>
    </row>
    <row r="128" spans="1:20" ht="14.25" hidden="1" customHeight="1" outlineLevel="2" x14ac:dyDescent="0.3">
      <c r="A128" s="108" t="s">
        <v>85</v>
      </c>
      <c r="B128" s="109" t="s">
        <v>179</v>
      </c>
      <c r="C128" s="109" t="s">
        <v>264</v>
      </c>
      <c r="D128" s="101" t="s">
        <v>265</v>
      </c>
      <c r="E128" s="102">
        <v>49000</v>
      </c>
      <c r="F128" s="89">
        <f t="shared" si="20"/>
        <v>6758.6206896551739</v>
      </c>
      <c r="G128" s="101"/>
      <c r="H128" s="103"/>
      <c r="I128" s="91">
        <v>41471</v>
      </c>
      <c r="J128" s="92">
        <v>41485</v>
      </c>
      <c r="K128" s="93">
        <v>30</v>
      </c>
      <c r="L128" s="94">
        <v>41509</v>
      </c>
      <c r="M128" s="95"/>
      <c r="N128" s="107"/>
      <c r="O128" s="107">
        <f t="shared" si="21"/>
        <v>49000</v>
      </c>
      <c r="P128" s="102" t="s">
        <v>181</v>
      </c>
      <c r="Q128" s="97" t="s">
        <v>88</v>
      </c>
      <c r="S128" s="98">
        <v>41517</v>
      </c>
      <c r="T128" s="69">
        <f t="shared" si="22"/>
        <v>8</v>
      </c>
    </row>
    <row r="129" spans="1:20" ht="14.25" hidden="1" customHeight="1" outlineLevel="2" x14ac:dyDescent="0.3">
      <c r="A129" s="108" t="s">
        <v>85</v>
      </c>
      <c r="B129" s="109" t="s">
        <v>179</v>
      </c>
      <c r="C129" s="109" t="s">
        <v>266</v>
      </c>
      <c r="D129" s="123" t="s">
        <v>267</v>
      </c>
      <c r="E129" s="102">
        <v>49000</v>
      </c>
      <c r="F129" s="89">
        <f t="shared" si="20"/>
        <v>6758.6206896551739</v>
      </c>
      <c r="G129" s="101"/>
      <c r="H129" s="103"/>
      <c r="I129" s="91">
        <v>41474</v>
      </c>
      <c r="J129" s="92">
        <v>41485</v>
      </c>
      <c r="K129" s="93">
        <v>30</v>
      </c>
      <c r="L129" s="94">
        <v>41509</v>
      </c>
      <c r="M129" s="95"/>
      <c r="N129" s="107"/>
      <c r="O129" s="107">
        <f t="shared" si="21"/>
        <v>49000</v>
      </c>
      <c r="P129" s="102" t="s">
        <v>181</v>
      </c>
      <c r="Q129" s="97" t="s">
        <v>88</v>
      </c>
      <c r="S129" s="98">
        <v>41517</v>
      </c>
      <c r="T129" s="69">
        <f t="shared" si="22"/>
        <v>8</v>
      </c>
    </row>
    <row r="130" spans="1:20" ht="14.25" hidden="1" customHeight="1" outlineLevel="2" x14ac:dyDescent="0.3">
      <c r="A130" s="108" t="s">
        <v>85</v>
      </c>
      <c r="B130" s="109" t="s">
        <v>179</v>
      </c>
      <c r="C130" s="109" t="s">
        <v>268</v>
      </c>
      <c r="D130" s="101" t="s">
        <v>269</v>
      </c>
      <c r="E130" s="102">
        <v>49000</v>
      </c>
      <c r="F130" s="102">
        <f t="shared" si="20"/>
        <v>6758.6206896551739</v>
      </c>
      <c r="G130" s="101"/>
      <c r="H130" s="103"/>
      <c r="I130" s="91">
        <v>41474</v>
      </c>
      <c r="J130" s="92">
        <v>41485</v>
      </c>
      <c r="K130" s="93">
        <v>30</v>
      </c>
      <c r="L130" s="94">
        <v>41509</v>
      </c>
      <c r="M130" s="95"/>
      <c r="N130" s="107"/>
      <c r="O130" s="107">
        <f t="shared" si="21"/>
        <v>49000</v>
      </c>
      <c r="P130" s="102" t="s">
        <v>181</v>
      </c>
      <c r="Q130" s="97" t="s">
        <v>88</v>
      </c>
      <c r="S130" s="98">
        <v>41517</v>
      </c>
      <c r="T130" s="69">
        <f t="shared" si="22"/>
        <v>8</v>
      </c>
    </row>
    <row r="131" spans="1:20" ht="14.25" hidden="1" customHeight="1" outlineLevel="2" x14ac:dyDescent="0.3">
      <c r="A131" s="108" t="s">
        <v>85</v>
      </c>
      <c r="B131" s="109" t="s">
        <v>179</v>
      </c>
      <c r="C131" s="109" t="s">
        <v>270</v>
      </c>
      <c r="D131" s="101" t="s">
        <v>271</v>
      </c>
      <c r="E131" s="102">
        <v>33524</v>
      </c>
      <c r="F131" s="102">
        <f t="shared" si="20"/>
        <v>4624.0000000000009</v>
      </c>
      <c r="G131" s="101"/>
      <c r="H131" s="103"/>
      <c r="I131" s="91">
        <v>41478</v>
      </c>
      <c r="J131" s="92">
        <v>41485</v>
      </c>
      <c r="K131" s="93">
        <v>30</v>
      </c>
      <c r="L131" s="94">
        <v>41509</v>
      </c>
      <c r="M131" s="95"/>
      <c r="N131" s="107"/>
      <c r="O131" s="107">
        <f t="shared" si="21"/>
        <v>33524</v>
      </c>
      <c r="P131" s="102" t="s">
        <v>181</v>
      </c>
      <c r="Q131" s="97" t="s">
        <v>88</v>
      </c>
      <c r="S131" s="98">
        <v>41517</v>
      </c>
      <c r="T131" s="69">
        <f t="shared" si="22"/>
        <v>8</v>
      </c>
    </row>
    <row r="132" spans="1:20" ht="14.25" hidden="1" customHeight="1" outlineLevel="2" x14ac:dyDescent="0.3">
      <c r="A132" s="108" t="s">
        <v>85</v>
      </c>
      <c r="B132" s="109" t="s">
        <v>179</v>
      </c>
      <c r="C132" s="109" t="s">
        <v>272</v>
      </c>
      <c r="D132" s="101" t="s">
        <v>273</v>
      </c>
      <c r="E132" s="102">
        <v>49000</v>
      </c>
      <c r="F132" s="102">
        <f t="shared" si="20"/>
        <v>6758.6206896551739</v>
      </c>
      <c r="G132" s="101"/>
      <c r="H132" s="103"/>
      <c r="I132" s="91">
        <v>41480</v>
      </c>
      <c r="J132" s="92">
        <v>41485</v>
      </c>
      <c r="K132" s="93">
        <v>30</v>
      </c>
      <c r="L132" s="94">
        <v>41509</v>
      </c>
      <c r="M132" s="95"/>
      <c r="N132" s="107"/>
      <c r="O132" s="107">
        <f t="shared" si="21"/>
        <v>49000</v>
      </c>
      <c r="P132" s="102" t="s">
        <v>181</v>
      </c>
      <c r="Q132" s="97" t="s">
        <v>88</v>
      </c>
      <c r="S132" s="98">
        <v>41517</v>
      </c>
      <c r="T132" s="69">
        <f t="shared" si="22"/>
        <v>8</v>
      </c>
    </row>
    <row r="133" spans="1:20" ht="14.25" hidden="1" customHeight="1" outlineLevel="1" x14ac:dyDescent="0.3">
      <c r="A133" s="108"/>
      <c r="B133" s="109" t="s">
        <v>274</v>
      </c>
      <c r="C133" s="109"/>
      <c r="D133" s="101"/>
      <c r="E133" s="102">
        <f t="shared" ref="E133:F133" si="23">SUBTOTAL(9,E70:E132)</f>
        <v>2802336</v>
      </c>
      <c r="F133" s="102">
        <f t="shared" si="23"/>
        <v>386529.10344827635</v>
      </c>
      <c r="G133" s="101"/>
      <c r="H133" s="103">
        <f>SUBTOTAL(9,H70:H132)</f>
        <v>0</v>
      </c>
      <c r="I133" s="91"/>
      <c r="J133" s="92"/>
      <c r="K133" s="93"/>
      <c r="L133" s="94"/>
      <c r="M133" s="95"/>
      <c r="N133" s="107">
        <f t="shared" ref="N133:O133" si="24">SUBTOTAL(9,N70:N132)</f>
        <v>0</v>
      </c>
      <c r="O133" s="107">
        <f t="shared" si="24"/>
        <v>2802336</v>
      </c>
      <c r="P133" s="102"/>
      <c r="Q133" s="97"/>
      <c r="S133" s="98"/>
      <c r="T133" s="69">
        <v>47.33</v>
      </c>
    </row>
    <row r="134" spans="1:20" ht="14.25" hidden="1" customHeight="1" outlineLevel="2" x14ac:dyDescent="0.3">
      <c r="A134" s="108"/>
      <c r="B134" s="109"/>
      <c r="C134" s="109"/>
      <c r="D134" s="101"/>
      <c r="E134" s="102"/>
      <c r="F134" s="102"/>
      <c r="G134" s="101"/>
      <c r="H134" s="103"/>
      <c r="I134" s="104"/>
      <c r="J134" s="110"/>
      <c r="K134" s="105"/>
      <c r="L134" s="106"/>
      <c r="M134" s="95"/>
      <c r="N134" s="107"/>
      <c r="O134" s="107"/>
      <c r="P134" s="102"/>
      <c r="Q134" s="97"/>
      <c r="S134" s="98"/>
      <c r="T134" s="69"/>
    </row>
    <row r="135" spans="1:20" ht="14.25" hidden="1" customHeight="1" outlineLevel="1" x14ac:dyDescent="0.3">
      <c r="A135" s="108"/>
      <c r="B135" s="109"/>
      <c r="C135" s="109"/>
      <c r="D135" s="101"/>
      <c r="E135" s="102"/>
      <c r="F135" s="102"/>
      <c r="G135" s="101"/>
      <c r="H135" s="103"/>
      <c r="I135" s="104"/>
      <c r="J135" s="110"/>
      <c r="K135" s="105"/>
      <c r="L135" s="106"/>
      <c r="M135" s="95"/>
      <c r="N135" s="107"/>
      <c r="O135" s="107"/>
      <c r="P135" s="102"/>
      <c r="Q135" s="97"/>
      <c r="S135" s="98"/>
      <c r="T135" s="69"/>
    </row>
    <row r="136" spans="1:20" ht="14.25" hidden="1" customHeight="1" outlineLevel="2" x14ac:dyDescent="0.3">
      <c r="A136" s="108"/>
      <c r="B136" s="109"/>
      <c r="C136" s="109"/>
      <c r="D136" s="101"/>
      <c r="E136" s="102"/>
      <c r="F136" s="102"/>
      <c r="G136" s="101"/>
      <c r="H136" s="103"/>
      <c r="I136" s="104"/>
      <c r="J136" s="110"/>
      <c r="K136" s="105"/>
      <c r="L136" s="106"/>
      <c r="M136" s="95"/>
      <c r="N136" s="107"/>
      <c r="O136" s="107"/>
      <c r="P136" s="102"/>
      <c r="Q136" s="97"/>
      <c r="S136" s="98"/>
      <c r="T136" s="69"/>
    </row>
    <row r="137" spans="1:20" ht="14.25" hidden="1" customHeight="1" outlineLevel="1" x14ac:dyDescent="0.3">
      <c r="A137" s="108"/>
      <c r="B137" s="109"/>
      <c r="C137" s="109"/>
      <c r="D137" s="101"/>
      <c r="E137" s="102"/>
      <c r="F137" s="102"/>
      <c r="G137" s="101"/>
      <c r="H137" s="103"/>
      <c r="I137" s="104"/>
      <c r="J137" s="110"/>
      <c r="K137" s="105"/>
      <c r="L137" s="106"/>
      <c r="M137" s="95"/>
      <c r="N137" s="107"/>
      <c r="O137" s="107"/>
      <c r="P137" s="102"/>
      <c r="Q137" s="97"/>
      <c r="S137" s="98"/>
      <c r="T137" s="69"/>
    </row>
    <row r="138" spans="1:20" ht="14.25" hidden="1" customHeight="1" outlineLevel="2" x14ac:dyDescent="0.3">
      <c r="A138" s="108"/>
      <c r="B138" s="109"/>
      <c r="C138" s="109"/>
      <c r="D138" s="101"/>
      <c r="E138" s="102"/>
      <c r="F138" s="102"/>
      <c r="G138" s="101"/>
      <c r="H138" s="103"/>
      <c r="I138" s="104"/>
      <c r="J138" s="110"/>
      <c r="K138" s="105"/>
      <c r="L138" s="106"/>
      <c r="M138" s="95"/>
      <c r="N138" s="107"/>
      <c r="O138" s="107"/>
      <c r="P138" s="102"/>
      <c r="Q138" s="97"/>
      <c r="S138" s="98"/>
      <c r="T138" s="69"/>
    </row>
    <row r="139" spans="1:20" ht="14.25" hidden="1" customHeight="1" outlineLevel="1" x14ac:dyDescent="0.3">
      <c r="A139" s="108"/>
      <c r="B139" s="109"/>
      <c r="C139" s="109"/>
      <c r="D139" s="101"/>
      <c r="E139" s="102"/>
      <c r="F139" s="102"/>
      <c r="G139" s="101"/>
      <c r="H139" s="103"/>
      <c r="I139" s="104"/>
      <c r="J139" s="110"/>
      <c r="K139" s="105"/>
      <c r="L139" s="106"/>
      <c r="M139" s="95"/>
      <c r="N139" s="107"/>
      <c r="O139" s="107"/>
      <c r="P139" s="102"/>
      <c r="Q139" s="97"/>
      <c r="S139" s="98"/>
      <c r="T139" s="69"/>
    </row>
    <row r="140" spans="1:20" ht="14.25" hidden="1" customHeight="1" outlineLevel="2" x14ac:dyDescent="0.3">
      <c r="A140" s="108" t="s">
        <v>85</v>
      </c>
      <c r="B140" s="109" t="s">
        <v>275</v>
      </c>
      <c r="C140" s="109" t="s">
        <v>276</v>
      </c>
      <c r="D140" s="101">
        <v>155</v>
      </c>
      <c r="E140" s="102">
        <v>46168</v>
      </c>
      <c r="F140" s="102">
        <f t="shared" ref="F140:F164" si="25">+E140/1.16*0.16</f>
        <v>6368</v>
      </c>
      <c r="G140" s="101"/>
      <c r="H140" s="103"/>
      <c r="I140" s="104">
        <v>41427</v>
      </c>
      <c r="J140" s="104">
        <v>41439</v>
      </c>
      <c r="K140" s="105">
        <v>30</v>
      </c>
      <c r="L140" s="106">
        <v>41474</v>
      </c>
      <c r="M140" s="95"/>
      <c r="N140" s="107"/>
      <c r="O140" s="107">
        <f t="shared" ref="O140:O164" si="26">E140-H140-N140</f>
        <v>46168</v>
      </c>
      <c r="P140" s="102" t="s">
        <v>277</v>
      </c>
      <c r="Q140" s="97" t="s">
        <v>88</v>
      </c>
      <c r="R140" s="3" t="s">
        <v>89</v>
      </c>
      <c r="S140" s="98">
        <v>41517</v>
      </c>
      <c r="T140" s="69">
        <f t="shared" ref="T140:T164" si="27">+S140-L140</f>
        <v>43</v>
      </c>
    </row>
    <row r="141" spans="1:20" ht="14.25" hidden="1" customHeight="1" outlineLevel="2" x14ac:dyDescent="0.3">
      <c r="A141" s="108" t="s">
        <v>85</v>
      </c>
      <c r="B141" s="109" t="s">
        <v>275</v>
      </c>
      <c r="C141" s="109" t="s">
        <v>278</v>
      </c>
      <c r="D141" s="101">
        <v>156</v>
      </c>
      <c r="E141" s="102">
        <v>46168</v>
      </c>
      <c r="F141" s="102">
        <f t="shared" si="25"/>
        <v>6368</v>
      </c>
      <c r="G141" s="101"/>
      <c r="H141" s="103"/>
      <c r="I141" s="104">
        <v>41427</v>
      </c>
      <c r="J141" s="104">
        <v>41439</v>
      </c>
      <c r="K141" s="105">
        <v>30</v>
      </c>
      <c r="L141" s="106">
        <v>41474</v>
      </c>
      <c r="M141" s="95"/>
      <c r="N141" s="107"/>
      <c r="O141" s="107">
        <f t="shared" si="26"/>
        <v>46168</v>
      </c>
      <c r="P141" s="102" t="s">
        <v>277</v>
      </c>
      <c r="Q141" s="97" t="s">
        <v>88</v>
      </c>
      <c r="R141" s="3" t="s">
        <v>89</v>
      </c>
      <c r="S141" s="98">
        <v>41517</v>
      </c>
      <c r="T141" s="69">
        <f t="shared" si="27"/>
        <v>43</v>
      </c>
    </row>
    <row r="142" spans="1:20" ht="14.25" hidden="1" customHeight="1" outlineLevel="2" x14ac:dyDescent="0.3">
      <c r="A142" s="108" t="s">
        <v>85</v>
      </c>
      <c r="B142" s="109" t="s">
        <v>275</v>
      </c>
      <c r="C142" s="109" t="s">
        <v>279</v>
      </c>
      <c r="D142" s="101">
        <v>157</v>
      </c>
      <c r="E142" s="102">
        <v>46168</v>
      </c>
      <c r="F142" s="102">
        <f t="shared" si="25"/>
        <v>6368</v>
      </c>
      <c r="G142" s="101"/>
      <c r="H142" s="103"/>
      <c r="I142" s="104">
        <v>41427</v>
      </c>
      <c r="J142" s="104">
        <v>41439</v>
      </c>
      <c r="K142" s="105">
        <v>30</v>
      </c>
      <c r="L142" s="106">
        <v>41474</v>
      </c>
      <c r="M142" s="95"/>
      <c r="N142" s="107"/>
      <c r="O142" s="107">
        <f t="shared" si="26"/>
        <v>46168</v>
      </c>
      <c r="P142" s="102" t="s">
        <v>277</v>
      </c>
      <c r="Q142" s="97" t="s">
        <v>88</v>
      </c>
      <c r="R142" s="3" t="s">
        <v>89</v>
      </c>
      <c r="S142" s="98">
        <v>41517</v>
      </c>
      <c r="T142" s="69">
        <f t="shared" si="27"/>
        <v>43</v>
      </c>
    </row>
    <row r="143" spans="1:20" ht="14.25" hidden="1" customHeight="1" outlineLevel="2" x14ac:dyDescent="0.3">
      <c r="A143" s="108" t="s">
        <v>85</v>
      </c>
      <c r="B143" s="109" t="s">
        <v>275</v>
      </c>
      <c r="C143" s="109" t="s">
        <v>280</v>
      </c>
      <c r="D143" s="101">
        <v>158</v>
      </c>
      <c r="E143" s="102">
        <v>46168</v>
      </c>
      <c r="F143" s="89">
        <f t="shared" si="25"/>
        <v>6368</v>
      </c>
      <c r="G143" s="101"/>
      <c r="H143" s="103"/>
      <c r="I143" s="104">
        <v>41427</v>
      </c>
      <c r="J143" s="104">
        <v>41439</v>
      </c>
      <c r="K143" s="105">
        <v>30</v>
      </c>
      <c r="L143" s="106">
        <v>41474</v>
      </c>
      <c r="M143" s="95"/>
      <c r="N143" s="107"/>
      <c r="O143" s="107">
        <f t="shared" si="26"/>
        <v>46168</v>
      </c>
      <c r="P143" s="102" t="s">
        <v>277</v>
      </c>
      <c r="Q143" s="97" t="s">
        <v>88</v>
      </c>
      <c r="R143" s="3" t="s">
        <v>89</v>
      </c>
      <c r="S143" s="98">
        <v>41517</v>
      </c>
      <c r="T143" s="69">
        <f t="shared" si="27"/>
        <v>43</v>
      </c>
    </row>
    <row r="144" spans="1:20" ht="14.25" hidden="1" customHeight="1" outlineLevel="2" x14ac:dyDescent="0.3">
      <c r="A144" s="108" t="s">
        <v>85</v>
      </c>
      <c r="B144" s="109" t="s">
        <v>275</v>
      </c>
      <c r="C144" s="109" t="s">
        <v>281</v>
      </c>
      <c r="D144" s="101">
        <v>159</v>
      </c>
      <c r="E144" s="102">
        <v>33524</v>
      </c>
      <c r="F144" s="89">
        <f t="shared" si="25"/>
        <v>4624.0000000000009</v>
      </c>
      <c r="G144" s="101"/>
      <c r="H144" s="103"/>
      <c r="I144" s="104">
        <v>41427</v>
      </c>
      <c r="J144" s="104">
        <v>41439</v>
      </c>
      <c r="K144" s="105">
        <v>30</v>
      </c>
      <c r="L144" s="106">
        <v>41474</v>
      </c>
      <c r="M144" s="95"/>
      <c r="N144" s="107"/>
      <c r="O144" s="107">
        <f t="shared" si="26"/>
        <v>33524</v>
      </c>
      <c r="P144" s="102" t="s">
        <v>277</v>
      </c>
      <c r="Q144" s="97" t="s">
        <v>88</v>
      </c>
      <c r="R144" s="3" t="s">
        <v>89</v>
      </c>
      <c r="S144" s="98">
        <v>41517</v>
      </c>
      <c r="T144" s="69">
        <f t="shared" si="27"/>
        <v>43</v>
      </c>
    </row>
    <row r="145" spans="1:20" ht="14.25" hidden="1" customHeight="1" outlineLevel="2" x14ac:dyDescent="0.3">
      <c r="A145" s="108" t="s">
        <v>85</v>
      </c>
      <c r="B145" s="109" t="s">
        <v>275</v>
      </c>
      <c r="C145" s="109" t="s">
        <v>282</v>
      </c>
      <c r="D145" s="101">
        <v>160</v>
      </c>
      <c r="E145" s="102">
        <v>46168</v>
      </c>
      <c r="F145" s="89">
        <f t="shared" si="25"/>
        <v>6368</v>
      </c>
      <c r="G145" s="101"/>
      <c r="H145" s="103"/>
      <c r="I145" s="104">
        <v>41429</v>
      </c>
      <c r="J145" s="104">
        <v>41439</v>
      </c>
      <c r="K145" s="105">
        <v>30</v>
      </c>
      <c r="L145" s="106">
        <v>41474</v>
      </c>
      <c r="M145" s="95"/>
      <c r="N145" s="107"/>
      <c r="O145" s="107">
        <f t="shared" si="26"/>
        <v>46168</v>
      </c>
      <c r="P145" s="102" t="s">
        <v>277</v>
      </c>
      <c r="Q145" s="97" t="s">
        <v>88</v>
      </c>
      <c r="R145" s="3" t="s">
        <v>89</v>
      </c>
      <c r="S145" s="98">
        <v>41517</v>
      </c>
      <c r="T145" s="69">
        <f t="shared" si="27"/>
        <v>43</v>
      </c>
    </row>
    <row r="146" spans="1:20" ht="14.25" hidden="1" customHeight="1" outlineLevel="2" x14ac:dyDescent="0.3">
      <c r="A146" s="108" t="s">
        <v>85</v>
      </c>
      <c r="B146" s="86" t="s">
        <v>275</v>
      </c>
      <c r="C146" s="86" t="s">
        <v>283</v>
      </c>
      <c r="D146" s="112">
        <v>161</v>
      </c>
      <c r="E146" s="89">
        <v>33524</v>
      </c>
      <c r="F146" s="89">
        <f t="shared" si="25"/>
        <v>4624.0000000000009</v>
      </c>
      <c r="G146" s="112"/>
      <c r="H146" s="113"/>
      <c r="I146" s="114">
        <v>41429</v>
      </c>
      <c r="J146" s="114">
        <v>41439</v>
      </c>
      <c r="K146" s="116">
        <v>30</v>
      </c>
      <c r="L146" s="106">
        <v>41474</v>
      </c>
      <c r="M146" s="118"/>
      <c r="N146" s="119"/>
      <c r="O146" s="119">
        <f t="shared" si="26"/>
        <v>33524</v>
      </c>
      <c r="P146" s="89" t="s">
        <v>277</v>
      </c>
      <c r="Q146" s="97" t="s">
        <v>88</v>
      </c>
      <c r="R146" s="3" t="s">
        <v>89</v>
      </c>
      <c r="S146" s="98">
        <v>41517</v>
      </c>
      <c r="T146" s="69">
        <f t="shared" si="27"/>
        <v>43</v>
      </c>
    </row>
    <row r="147" spans="1:20" ht="14.25" hidden="1" customHeight="1" outlineLevel="2" x14ac:dyDescent="0.3">
      <c r="A147" s="108" t="s">
        <v>85</v>
      </c>
      <c r="B147" s="86" t="s">
        <v>275</v>
      </c>
      <c r="C147" s="86" t="s">
        <v>284</v>
      </c>
      <c r="D147" s="112">
        <v>162</v>
      </c>
      <c r="E147" s="89">
        <v>46168</v>
      </c>
      <c r="F147" s="89">
        <f t="shared" si="25"/>
        <v>6368</v>
      </c>
      <c r="G147" s="112"/>
      <c r="H147" s="113"/>
      <c r="I147" s="114">
        <v>41429</v>
      </c>
      <c r="J147" s="114">
        <v>41439</v>
      </c>
      <c r="K147" s="116">
        <v>30</v>
      </c>
      <c r="L147" s="106">
        <v>41474</v>
      </c>
      <c r="M147" s="118"/>
      <c r="N147" s="119"/>
      <c r="O147" s="119">
        <f t="shared" si="26"/>
        <v>46168</v>
      </c>
      <c r="P147" s="89" t="s">
        <v>277</v>
      </c>
      <c r="Q147" s="97" t="s">
        <v>88</v>
      </c>
      <c r="R147" s="3" t="s">
        <v>89</v>
      </c>
      <c r="S147" s="98">
        <v>41517</v>
      </c>
      <c r="T147" s="69">
        <f t="shared" si="27"/>
        <v>43</v>
      </c>
    </row>
    <row r="148" spans="1:20" ht="14.25" hidden="1" customHeight="1" outlineLevel="2" x14ac:dyDescent="0.3">
      <c r="A148" s="108" t="s">
        <v>85</v>
      </c>
      <c r="B148" s="86" t="s">
        <v>275</v>
      </c>
      <c r="C148" s="86" t="s">
        <v>285</v>
      </c>
      <c r="D148" s="112">
        <v>163</v>
      </c>
      <c r="E148" s="89">
        <v>46168</v>
      </c>
      <c r="F148" s="89">
        <f t="shared" si="25"/>
        <v>6368</v>
      </c>
      <c r="G148" s="112"/>
      <c r="H148" s="113"/>
      <c r="I148" s="114">
        <v>41429</v>
      </c>
      <c r="J148" s="114">
        <v>41439</v>
      </c>
      <c r="K148" s="116">
        <v>30</v>
      </c>
      <c r="L148" s="106">
        <v>41474</v>
      </c>
      <c r="M148" s="118"/>
      <c r="N148" s="119"/>
      <c r="O148" s="119">
        <f t="shared" si="26"/>
        <v>46168</v>
      </c>
      <c r="P148" s="89" t="s">
        <v>277</v>
      </c>
      <c r="Q148" s="97" t="s">
        <v>88</v>
      </c>
      <c r="R148" s="3" t="s">
        <v>89</v>
      </c>
      <c r="S148" s="98">
        <v>41517</v>
      </c>
      <c r="T148" s="69">
        <f t="shared" si="27"/>
        <v>43</v>
      </c>
    </row>
    <row r="149" spans="1:20" ht="14.25" hidden="1" customHeight="1" outlineLevel="2" x14ac:dyDescent="0.3">
      <c r="A149" s="108" t="s">
        <v>85</v>
      </c>
      <c r="B149" s="86" t="s">
        <v>275</v>
      </c>
      <c r="C149" s="86" t="s">
        <v>286</v>
      </c>
      <c r="D149" s="112">
        <v>164</v>
      </c>
      <c r="E149" s="89">
        <v>46168</v>
      </c>
      <c r="F149" s="89">
        <f t="shared" si="25"/>
        <v>6368</v>
      </c>
      <c r="G149" s="112"/>
      <c r="H149" s="113"/>
      <c r="I149" s="114">
        <v>41429</v>
      </c>
      <c r="J149" s="114">
        <v>41439</v>
      </c>
      <c r="K149" s="116">
        <v>30</v>
      </c>
      <c r="L149" s="106">
        <v>41474</v>
      </c>
      <c r="M149" s="118"/>
      <c r="N149" s="119"/>
      <c r="O149" s="119">
        <f t="shared" si="26"/>
        <v>46168</v>
      </c>
      <c r="P149" s="89" t="s">
        <v>277</v>
      </c>
      <c r="Q149" s="97" t="s">
        <v>88</v>
      </c>
      <c r="R149" s="3" t="s">
        <v>89</v>
      </c>
      <c r="S149" s="98">
        <v>41517</v>
      </c>
      <c r="T149" s="69">
        <f t="shared" si="27"/>
        <v>43</v>
      </c>
    </row>
    <row r="150" spans="1:20" ht="14.25" hidden="1" customHeight="1" outlineLevel="2" x14ac:dyDescent="0.3">
      <c r="A150" s="108" t="s">
        <v>85</v>
      </c>
      <c r="B150" s="86" t="s">
        <v>275</v>
      </c>
      <c r="C150" s="86" t="s">
        <v>287</v>
      </c>
      <c r="D150" s="112">
        <v>165</v>
      </c>
      <c r="E150" s="89">
        <v>46168</v>
      </c>
      <c r="F150" s="89">
        <f t="shared" si="25"/>
        <v>6368</v>
      </c>
      <c r="G150" s="112"/>
      <c r="H150" s="113"/>
      <c r="I150" s="114">
        <v>41429</v>
      </c>
      <c r="J150" s="114">
        <v>41439</v>
      </c>
      <c r="K150" s="116">
        <v>30</v>
      </c>
      <c r="L150" s="106">
        <v>41474</v>
      </c>
      <c r="M150" s="118"/>
      <c r="N150" s="119"/>
      <c r="O150" s="119">
        <f t="shared" si="26"/>
        <v>46168</v>
      </c>
      <c r="P150" s="89" t="s">
        <v>277</v>
      </c>
      <c r="Q150" s="97" t="s">
        <v>88</v>
      </c>
      <c r="R150" s="3" t="s">
        <v>89</v>
      </c>
      <c r="S150" s="98">
        <v>41517</v>
      </c>
      <c r="T150" s="69">
        <f t="shared" si="27"/>
        <v>43</v>
      </c>
    </row>
    <row r="151" spans="1:20" ht="14.25" hidden="1" customHeight="1" outlineLevel="2" x14ac:dyDescent="0.3">
      <c r="A151" s="108" t="s">
        <v>85</v>
      </c>
      <c r="B151" s="86" t="s">
        <v>275</v>
      </c>
      <c r="C151" s="86" t="s">
        <v>288</v>
      </c>
      <c r="D151" s="112">
        <v>166</v>
      </c>
      <c r="E151" s="89">
        <v>46168</v>
      </c>
      <c r="F151" s="89">
        <f t="shared" si="25"/>
        <v>6368</v>
      </c>
      <c r="G151" s="112"/>
      <c r="H151" s="113"/>
      <c r="I151" s="114">
        <v>41429</v>
      </c>
      <c r="J151" s="114">
        <v>41439</v>
      </c>
      <c r="K151" s="116">
        <v>30</v>
      </c>
      <c r="L151" s="106">
        <v>41474</v>
      </c>
      <c r="M151" s="118"/>
      <c r="N151" s="119"/>
      <c r="O151" s="119">
        <f t="shared" si="26"/>
        <v>46168</v>
      </c>
      <c r="P151" s="89" t="s">
        <v>277</v>
      </c>
      <c r="Q151" s="97" t="s">
        <v>88</v>
      </c>
      <c r="R151" s="3" t="s">
        <v>89</v>
      </c>
      <c r="S151" s="98">
        <v>41517</v>
      </c>
      <c r="T151" s="69">
        <f t="shared" si="27"/>
        <v>43</v>
      </c>
    </row>
    <row r="152" spans="1:20" ht="14.25" hidden="1" customHeight="1" outlineLevel="2" x14ac:dyDescent="0.3">
      <c r="A152" s="108" t="s">
        <v>85</v>
      </c>
      <c r="B152" s="86" t="s">
        <v>275</v>
      </c>
      <c r="C152" s="86" t="s">
        <v>289</v>
      </c>
      <c r="D152" s="112">
        <v>167</v>
      </c>
      <c r="E152" s="89">
        <v>46168</v>
      </c>
      <c r="F152" s="89">
        <f t="shared" si="25"/>
        <v>6368</v>
      </c>
      <c r="G152" s="112"/>
      <c r="H152" s="113"/>
      <c r="I152" s="114">
        <v>41429</v>
      </c>
      <c r="J152" s="114">
        <v>41439</v>
      </c>
      <c r="K152" s="116">
        <v>30</v>
      </c>
      <c r="L152" s="106">
        <v>41474</v>
      </c>
      <c r="M152" s="118"/>
      <c r="N152" s="119"/>
      <c r="O152" s="119">
        <f t="shared" si="26"/>
        <v>46168</v>
      </c>
      <c r="P152" s="89" t="s">
        <v>277</v>
      </c>
      <c r="Q152" s="97" t="s">
        <v>88</v>
      </c>
      <c r="R152" s="3" t="s">
        <v>89</v>
      </c>
      <c r="S152" s="98">
        <v>41517</v>
      </c>
      <c r="T152" s="69">
        <f t="shared" si="27"/>
        <v>43</v>
      </c>
    </row>
    <row r="153" spans="1:20" ht="14.25" hidden="1" customHeight="1" outlineLevel="2" x14ac:dyDescent="0.3">
      <c r="A153" s="108" t="s">
        <v>85</v>
      </c>
      <c r="B153" s="86" t="s">
        <v>275</v>
      </c>
      <c r="C153" s="86" t="s">
        <v>290</v>
      </c>
      <c r="D153" s="112">
        <v>168</v>
      </c>
      <c r="E153" s="89">
        <v>46168</v>
      </c>
      <c r="F153" s="89">
        <f t="shared" si="25"/>
        <v>6368</v>
      </c>
      <c r="G153" s="112"/>
      <c r="H153" s="113"/>
      <c r="I153" s="114">
        <v>41429</v>
      </c>
      <c r="J153" s="114">
        <v>41439</v>
      </c>
      <c r="K153" s="116">
        <v>30</v>
      </c>
      <c r="L153" s="106">
        <v>41474</v>
      </c>
      <c r="M153" s="118"/>
      <c r="N153" s="119"/>
      <c r="O153" s="119">
        <f t="shared" si="26"/>
        <v>46168</v>
      </c>
      <c r="P153" s="89" t="s">
        <v>277</v>
      </c>
      <c r="Q153" s="97" t="s">
        <v>88</v>
      </c>
      <c r="R153" s="3" t="s">
        <v>89</v>
      </c>
      <c r="S153" s="98">
        <v>41517</v>
      </c>
      <c r="T153" s="69">
        <f t="shared" si="27"/>
        <v>43</v>
      </c>
    </row>
    <row r="154" spans="1:20" ht="14.25" hidden="1" customHeight="1" outlineLevel="2" x14ac:dyDescent="0.3">
      <c r="A154" s="108" t="s">
        <v>85</v>
      </c>
      <c r="B154" s="86" t="s">
        <v>275</v>
      </c>
      <c r="C154" s="86" t="s">
        <v>291</v>
      </c>
      <c r="D154" s="112">
        <v>169</v>
      </c>
      <c r="E154" s="89">
        <v>46168</v>
      </c>
      <c r="F154" s="89">
        <f t="shared" si="25"/>
        <v>6368</v>
      </c>
      <c r="G154" s="112"/>
      <c r="H154" s="113"/>
      <c r="I154" s="114">
        <v>41429</v>
      </c>
      <c r="J154" s="114">
        <v>41439</v>
      </c>
      <c r="K154" s="116">
        <v>30</v>
      </c>
      <c r="L154" s="106">
        <v>41474</v>
      </c>
      <c r="M154" s="118"/>
      <c r="N154" s="119"/>
      <c r="O154" s="119">
        <f t="shared" si="26"/>
        <v>46168</v>
      </c>
      <c r="P154" s="89" t="s">
        <v>277</v>
      </c>
      <c r="Q154" s="97" t="s">
        <v>88</v>
      </c>
      <c r="R154" s="3" t="s">
        <v>89</v>
      </c>
      <c r="S154" s="98">
        <v>41517</v>
      </c>
      <c r="T154" s="69">
        <f t="shared" si="27"/>
        <v>43</v>
      </c>
    </row>
    <row r="155" spans="1:20" ht="14.25" hidden="1" customHeight="1" outlineLevel="2" x14ac:dyDescent="0.3">
      <c r="A155" s="108" t="s">
        <v>85</v>
      </c>
      <c r="B155" s="109" t="s">
        <v>275</v>
      </c>
      <c r="C155" s="109" t="s">
        <v>292</v>
      </c>
      <c r="D155" s="101">
        <v>170</v>
      </c>
      <c r="E155" s="102">
        <v>46168</v>
      </c>
      <c r="F155" s="89">
        <f t="shared" si="25"/>
        <v>6368</v>
      </c>
      <c r="G155" s="101"/>
      <c r="H155" s="103"/>
      <c r="I155" s="104">
        <v>41429</v>
      </c>
      <c r="J155" s="104">
        <v>41439</v>
      </c>
      <c r="K155" s="105">
        <v>30</v>
      </c>
      <c r="L155" s="106">
        <v>41474</v>
      </c>
      <c r="M155" s="95"/>
      <c r="N155" s="107"/>
      <c r="O155" s="107">
        <f t="shared" si="26"/>
        <v>46168</v>
      </c>
      <c r="P155" s="102" t="s">
        <v>277</v>
      </c>
      <c r="Q155" s="97" t="s">
        <v>88</v>
      </c>
      <c r="R155" s="3" t="s">
        <v>89</v>
      </c>
      <c r="S155" s="98">
        <v>41517</v>
      </c>
      <c r="T155" s="69">
        <f t="shared" si="27"/>
        <v>43</v>
      </c>
    </row>
    <row r="156" spans="1:20" ht="14.25" hidden="1" customHeight="1" outlineLevel="2" x14ac:dyDescent="0.3">
      <c r="A156" s="108" t="s">
        <v>85</v>
      </c>
      <c r="B156" s="109" t="s">
        <v>275</v>
      </c>
      <c r="C156" s="109" t="s">
        <v>293</v>
      </c>
      <c r="D156" s="101">
        <v>171</v>
      </c>
      <c r="E156" s="102">
        <v>46168</v>
      </c>
      <c r="F156" s="89">
        <f t="shared" si="25"/>
        <v>6368</v>
      </c>
      <c r="G156" s="101"/>
      <c r="H156" s="103"/>
      <c r="I156" s="104">
        <v>41431</v>
      </c>
      <c r="J156" s="104">
        <v>41439</v>
      </c>
      <c r="K156" s="105">
        <v>30</v>
      </c>
      <c r="L156" s="106">
        <v>41474</v>
      </c>
      <c r="M156" s="95"/>
      <c r="N156" s="107"/>
      <c r="O156" s="107">
        <f t="shared" si="26"/>
        <v>46168</v>
      </c>
      <c r="P156" s="102" t="s">
        <v>277</v>
      </c>
      <c r="Q156" s="97" t="s">
        <v>88</v>
      </c>
      <c r="R156" s="3" t="s">
        <v>89</v>
      </c>
      <c r="S156" s="98">
        <v>41517</v>
      </c>
      <c r="T156" s="69">
        <f t="shared" si="27"/>
        <v>43</v>
      </c>
    </row>
    <row r="157" spans="1:20" ht="14.25" hidden="1" customHeight="1" outlineLevel="2" x14ac:dyDescent="0.3">
      <c r="A157" s="100" t="s">
        <v>85</v>
      </c>
      <c r="B157" s="86" t="s">
        <v>275</v>
      </c>
      <c r="C157" s="86" t="s">
        <v>294</v>
      </c>
      <c r="D157" s="101">
        <v>172</v>
      </c>
      <c r="E157" s="102">
        <v>46168</v>
      </c>
      <c r="F157" s="89">
        <f t="shared" si="25"/>
        <v>6368</v>
      </c>
      <c r="G157" s="101"/>
      <c r="H157" s="103"/>
      <c r="I157" s="104">
        <v>41431</v>
      </c>
      <c r="J157" s="104">
        <v>41439</v>
      </c>
      <c r="K157" s="105">
        <v>30</v>
      </c>
      <c r="L157" s="106">
        <v>41474</v>
      </c>
      <c r="M157" s="95"/>
      <c r="N157" s="107"/>
      <c r="O157" s="107">
        <f t="shared" si="26"/>
        <v>46168</v>
      </c>
      <c r="P157" s="102" t="s">
        <v>277</v>
      </c>
      <c r="Q157" s="97" t="s">
        <v>88</v>
      </c>
      <c r="R157" s="3" t="s">
        <v>89</v>
      </c>
      <c r="S157" s="98">
        <v>41517</v>
      </c>
      <c r="T157" s="69">
        <f t="shared" si="27"/>
        <v>43</v>
      </c>
    </row>
    <row r="158" spans="1:20" ht="14.25" hidden="1" customHeight="1" outlineLevel="2" x14ac:dyDescent="0.3">
      <c r="A158" s="100" t="s">
        <v>85</v>
      </c>
      <c r="B158" s="86" t="s">
        <v>275</v>
      </c>
      <c r="C158" s="86" t="s">
        <v>295</v>
      </c>
      <c r="D158" s="101">
        <v>173</v>
      </c>
      <c r="E158" s="102">
        <v>46168</v>
      </c>
      <c r="F158" s="89">
        <f t="shared" si="25"/>
        <v>6368</v>
      </c>
      <c r="G158" s="101"/>
      <c r="H158" s="103"/>
      <c r="I158" s="104">
        <v>41431</v>
      </c>
      <c r="J158" s="104">
        <v>41439</v>
      </c>
      <c r="K158" s="105">
        <v>30</v>
      </c>
      <c r="L158" s="106">
        <v>41474</v>
      </c>
      <c r="M158" s="95"/>
      <c r="N158" s="107"/>
      <c r="O158" s="107">
        <f t="shared" si="26"/>
        <v>46168</v>
      </c>
      <c r="P158" s="102" t="s">
        <v>277</v>
      </c>
      <c r="Q158" s="97" t="s">
        <v>88</v>
      </c>
      <c r="R158" s="3" t="s">
        <v>89</v>
      </c>
      <c r="S158" s="98">
        <v>41517</v>
      </c>
      <c r="T158" s="69">
        <f t="shared" si="27"/>
        <v>43</v>
      </c>
    </row>
    <row r="159" spans="1:20" ht="14.25" hidden="1" customHeight="1" outlineLevel="2" x14ac:dyDescent="0.3">
      <c r="A159" s="100" t="s">
        <v>85</v>
      </c>
      <c r="B159" s="86" t="s">
        <v>275</v>
      </c>
      <c r="C159" s="86" t="s">
        <v>296</v>
      </c>
      <c r="D159" s="101">
        <v>174</v>
      </c>
      <c r="E159" s="102">
        <v>46168</v>
      </c>
      <c r="F159" s="89">
        <f t="shared" si="25"/>
        <v>6368</v>
      </c>
      <c r="G159" s="101"/>
      <c r="H159" s="103"/>
      <c r="I159" s="104">
        <v>41431</v>
      </c>
      <c r="J159" s="104">
        <v>41439</v>
      </c>
      <c r="K159" s="105">
        <v>30</v>
      </c>
      <c r="L159" s="106">
        <v>41474</v>
      </c>
      <c r="M159" s="95"/>
      <c r="N159" s="107"/>
      <c r="O159" s="107">
        <f t="shared" si="26"/>
        <v>46168</v>
      </c>
      <c r="P159" s="102" t="s">
        <v>277</v>
      </c>
      <c r="Q159" s="97" t="s">
        <v>88</v>
      </c>
      <c r="R159" s="3" t="s">
        <v>89</v>
      </c>
      <c r="S159" s="98">
        <v>41517</v>
      </c>
      <c r="T159" s="69">
        <f t="shared" si="27"/>
        <v>43</v>
      </c>
    </row>
    <row r="160" spans="1:20" ht="14.25" hidden="1" customHeight="1" outlineLevel="2" x14ac:dyDescent="0.3">
      <c r="A160" s="108" t="s">
        <v>85</v>
      </c>
      <c r="B160" s="109" t="s">
        <v>275</v>
      </c>
      <c r="C160" s="109" t="s">
        <v>297</v>
      </c>
      <c r="D160" s="123">
        <v>175</v>
      </c>
      <c r="E160" s="102">
        <v>46168</v>
      </c>
      <c r="F160" s="89">
        <f t="shared" si="25"/>
        <v>6368</v>
      </c>
      <c r="G160" s="101"/>
      <c r="H160" s="103"/>
      <c r="I160" s="104">
        <v>41431</v>
      </c>
      <c r="J160" s="104">
        <v>41439</v>
      </c>
      <c r="K160" s="105">
        <v>30</v>
      </c>
      <c r="L160" s="106">
        <v>41474</v>
      </c>
      <c r="M160" s="95"/>
      <c r="N160" s="107"/>
      <c r="O160" s="107">
        <f t="shared" si="26"/>
        <v>46168</v>
      </c>
      <c r="P160" s="102" t="s">
        <v>277</v>
      </c>
      <c r="Q160" s="97" t="s">
        <v>88</v>
      </c>
      <c r="R160" s="3" t="s">
        <v>89</v>
      </c>
      <c r="S160" s="98">
        <v>41517</v>
      </c>
      <c r="T160" s="69">
        <f t="shared" si="27"/>
        <v>43</v>
      </c>
    </row>
    <row r="161" spans="1:20" ht="14.25" hidden="1" customHeight="1" outlineLevel="2" x14ac:dyDescent="0.3">
      <c r="A161" s="100" t="s">
        <v>85</v>
      </c>
      <c r="B161" s="86" t="s">
        <v>275</v>
      </c>
      <c r="C161" s="86" t="s">
        <v>298</v>
      </c>
      <c r="D161" s="101">
        <v>176</v>
      </c>
      <c r="E161" s="102">
        <v>46168</v>
      </c>
      <c r="F161" s="89">
        <f t="shared" si="25"/>
        <v>6368</v>
      </c>
      <c r="G161" s="101"/>
      <c r="H161" s="103"/>
      <c r="I161" s="104">
        <v>41431</v>
      </c>
      <c r="J161" s="104">
        <v>41439</v>
      </c>
      <c r="K161" s="105">
        <v>30</v>
      </c>
      <c r="L161" s="106">
        <v>41474</v>
      </c>
      <c r="M161" s="95"/>
      <c r="N161" s="107"/>
      <c r="O161" s="107">
        <f t="shared" si="26"/>
        <v>46168</v>
      </c>
      <c r="P161" s="102" t="s">
        <v>277</v>
      </c>
      <c r="Q161" s="97" t="s">
        <v>88</v>
      </c>
      <c r="R161" s="3" t="s">
        <v>89</v>
      </c>
      <c r="S161" s="98">
        <v>41517</v>
      </c>
      <c r="T161" s="69">
        <f t="shared" si="27"/>
        <v>43</v>
      </c>
    </row>
    <row r="162" spans="1:20" ht="14.25" hidden="1" customHeight="1" outlineLevel="2" x14ac:dyDescent="0.3">
      <c r="A162" s="100" t="s">
        <v>85</v>
      </c>
      <c r="B162" s="86" t="s">
        <v>275</v>
      </c>
      <c r="C162" s="86" t="s">
        <v>299</v>
      </c>
      <c r="D162" s="101">
        <v>177</v>
      </c>
      <c r="E162" s="102">
        <v>46168</v>
      </c>
      <c r="F162" s="89">
        <f t="shared" si="25"/>
        <v>6368</v>
      </c>
      <c r="G162" s="101"/>
      <c r="H162" s="103"/>
      <c r="I162" s="104">
        <v>41431</v>
      </c>
      <c r="J162" s="104">
        <v>41439</v>
      </c>
      <c r="K162" s="105">
        <v>30</v>
      </c>
      <c r="L162" s="106">
        <v>41474</v>
      </c>
      <c r="M162" s="95"/>
      <c r="N162" s="107"/>
      <c r="O162" s="107">
        <f t="shared" si="26"/>
        <v>46168</v>
      </c>
      <c r="P162" s="102" t="s">
        <v>277</v>
      </c>
      <c r="Q162" s="97" t="s">
        <v>88</v>
      </c>
      <c r="R162" s="3" t="s">
        <v>89</v>
      </c>
      <c r="S162" s="98">
        <v>41517</v>
      </c>
      <c r="T162" s="69">
        <f t="shared" si="27"/>
        <v>43</v>
      </c>
    </row>
    <row r="163" spans="1:20" ht="14.25" hidden="1" customHeight="1" outlineLevel="2" x14ac:dyDescent="0.3">
      <c r="A163" s="100" t="s">
        <v>85</v>
      </c>
      <c r="B163" s="86" t="s">
        <v>275</v>
      </c>
      <c r="C163" s="86" t="s">
        <v>300</v>
      </c>
      <c r="D163" s="101">
        <v>178</v>
      </c>
      <c r="E163" s="102">
        <v>46168</v>
      </c>
      <c r="F163" s="89">
        <f t="shared" si="25"/>
        <v>6368</v>
      </c>
      <c r="G163" s="101"/>
      <c r="H163" s="103"/>
      <c r="I163" s="104">
        <v>41431</v>
      </c>
      <c r="J163" s="104">
        <v>41439</v>
      </c>
      <c r="K163" s="105">
        <v>30</v>
      </c>
      <c r="L163" s="106">
        <v>41474</v>
      </c>
      <c r="M163" s="95"/>
      <c r="N163" s="107"/>
      <c r="O163" s="107">
        <f t="shared" si="26"/>
        <v>46168</v>
      </c>
      <c r="P163" s="102" t="s">
        <v>277</v>
      </c>
      <c r="Q163" s="97" t="s">
        <v>88</v>
      </c>
      <c r="R163" s="3" t="s">
        <v>89</v>
      </c>
      <c r="S163" s="98">
        <v>41517</v>
      </c>
      <c r="T163" s="69">
        <f t="shared" si="27"/>
        <v>43</v>
      </c>
    </row>
    <row r="164" spans="1:20" ht="14.25" hidden="1" customHeight="1" outlineLevel="2" x14ac:dyDescent="0.3">
      <c r="A164" s="108" t="s">
        <v>85</v>
      </c>
      <c r="B164" s="109" t="s">
        <v>275</v>
      </c>
      <c r="C164" s="109" t="s">
        <v>301</v>
      </c>
      <c r="D164" s="101">
        <v>179</v>
      </c>
      <c r="E164" s="102">
        <v>46168</v>
      </c>
      <c r="F164" s="89">
        <f t="shared" si="25"/>
        <v>6368</v>
      </c>
      <c r="G164" s="101"/>
      <c r="H164" s="103"/>
      <c r="I164" s="104">
        <v>41431</v>
      </c>
      <c r="J164" s="114">
        <v>41439</v>
      </c>
      <c r="K164" s="116">
        <v>30</v>
      </c>
      <c r="L164" s="106">
        <v>41474</v>
      </c>
      <c r="M164" s="95"/>
      <c r="N164" s="107"/>
      <c r="O164" s="107">
        <f t="shared" si="26"/>
        <v>46168</v>
      </c>
      <c r="P164" s="102" t="s">
        <v>277</v>
      </c>
      <c r="Q164" s="97" t="s">
        <v>88</v>
      </c>
      <c r="R164" s="3" t="s">
        <v>89</v>
      </c>
      <c r="S164" s="98">
        <v>41517</v>
      </c>
      <c r="T164" s="69">
        <f t="shared" si="27"/>
        <v>43</v>
      </c>
    </row>
    <row r="165" spans="1:20" ht="14.25" hidden="1" customHeight="1" outlineLevel="1" x14ac:dyDescent="0.3">
      <c r="A165" s="124"/>
      <c r="B165" s="125" t="s">
        <v>302</v>
      </c>
      <c r="C165" s="125"/>
      <c r="D165" s="123"/>
      <c r="E165" s="126">
        <f t="shared" ref="E165:F165" si="28">SUBTOTAL(9,E140:E164)</f>
        <v>1128912</v>
      </c>
      <c r="F165" s="126">
        <f t="shared" si="28"/>
        <v>155712</v>
      </c>
      <c r="G165" s="123"/>
      <c r="H165" s="127">
        <f>SUBTOTAL(9,H140:H164)</f>
        <v>0</v>
      </c>
      <c r="I165" s="128"/>
      <c r="J165" s="128"/>
      <c r="K165" s="129"/>
      <c r="L165" s="130"/>
      <c r="M165" s="131"/>
      <c r="N165" s="132">
        <f t="shared" ref="N165:O165" si="29">SUBTOTAL(9,N140:N164)</f>
        <v>0</v>
      </c>
      <c r="O165" s="132">
        <f t="shared" si="29"/>
        <v>1128912</v>
      </c>
      <c r="P165" s="126"/>
      <c r="Q165" s="133"/>
      <c r="R165" s="3"/>
      <c r="S165" s="98"/>
      <c r="T165" s="69">
        <v>43</v>
      </c>
    </row>
    <row r="166" spans="1:20" ht="14.25" customHeight="1" collapsed="1" x14ac:dyDescent="0.3">
      <c r="A166" s="124"/>
      <c r="B166" s="125" t="s">
        <v>303</v>
      </c>
      <c r="C166" s="125"/>
      <c r="D166" s="123"/>
      <c r="E166" s="126">
        <f t="shared" ref="E166:F166" si="30">SUBTOTAL(9,E10:E164)</f>
        <v>5950683.4099999992</v>
      </c>
      <c r="F166" s="126">
        <f t="shared" si="30"/>
        <v>820783.91862069047</v>
      </c>
      <c r="G166" s="123"/>
      <c r="H166" s="127">
        <f>SUBTOTAL(9,H10:H164)</f>
        <v>0</v>
      </c>
      <c r="I166" s="128"/>
      <c r="J166" s="128"/>
      <c r="K166" s="129"/>
      <c r="L166" s="130"/>
      <c r="M166" s="131"/>
      <c r="N166" s="132">
        <f t="shared" ref="N166:O166" si="31">SUBTOTAL(9,N10:N164)</f>
        <v>0</v>
      </c>
      <c r="O166" s="132">
        <f t="shared" si="31"/>
        <v>5950683.4099999992</v>
      </c>
      <c r="P166" s="126"/>
      <c r="Q166" s="133"/>
      <c r="R166" s="3"/>
      <c r="S166" s="98"/>
      <c r="T166" s="69">
        <f>SUBTOTAL(9,T10:T164)</f>
        <v>6481.3600000000006</v>
      </c>
    </row>
    <row r="167" spans="1:20" ht="14.25" customHeight="1" x14ac:dyDescent="0.3">
      <c r="A167" s="134"/>
      <c r="B167" s="134"/>
      <c r="C167" s="134"/>
      <c r="D167" s="134"/>
      <c r="E167" s="135">
        <v>6034230.6499999994</v>
      </c>
      <c r="F167" s="135">
        <v>832307.67586206982</v>
      </c>
      <c r="G167" s="134"/>
      <c r="H167" s="135">
        <v>0</v>
      </c>
      <c r="I167" s="136"/>
      <c r="J167" s="136"/>
      <c r="K167" s="137"/>
      <c r="L167" s="138"/>
      <c r="M167" s="139"/>
      <c r="N167" s="135">
        <v>0</v>
      </c>
      <c r="O167" s="135">
        <v>6034230.6499999994</v>
      </c>
      <c r="P167" s="135"/>
      <c r="Q167" s="135"/>
    </row>
    <row r="168" spans="1:20" ht="12.75" customHeight="1" x14ac:dyDescent="0.2"/>
    <row r="169" spans="1:20" ht="12.75" customHeight="1" x14ac:dyDescent="0.2"/>
    <row r="170" spans="1:20" ht="12.75" customHeight="1" x14ac:dyDescent="0.2"/>
    <row r="171" spans="1:20" ht="12.75" customHeight="1" x14ac:dyDescent="0.2"/>
    <row r="172" spans="1:20" ht="13.5" customHeight="1" x14ac:dyDescent="0.2"/>
    <row r="173" spans="1:20" ht="26.25" customHeight="1" x14ac:dyDescent="0.2">
      <c r="B173" s="140" t="s">
        <v>304</v>
      </c>
      <c r="C173" s="141" t="s">
        <v>305</v>
      </c>
      <c r="D173" s="142" t="s">
        <v>306</v>
      </c>
    </row>
    <row r="174" spans="1:20" ht="14.25" customHeight="1" x14ac:dyDescent="0.3">
      <c r="B174" s="143" t="s">
        <v>92</v>
      </c>
      <c r="C174" s="144">
        <v>339648</v>
      </c>
      <c r="D174" s="145">
        <v>66.33</v>
      </c>
    </row>
    <row r="175" spans="1:20" ht="14.25" customHeight="1" x14ac:dyDescent="0.3">
      <c r="B175" s="146" t="s">
        <v>160</v>
      </c>
      <c r="C175" s="147">
        <v>1177043.4099999999</v>
      </c>
      <c r="D175" s="148">
        <v>36.340000000000003</v>
      </c>
    </row>
    <row r="176" spans="1:20" ht="14.25" customHeight="1" x14ac:dyDescent="0.3">
      <c r="B176" s="146" t="s">
        <v>172</v>
      </c>
      <c r="C176" s="147">
        <v>322480</v>
      </c>
      <c r="D176" s="148">
        <v>23.56</v>
      </c>
    </row>
    <row r="177" spans="2:4" ht="14.25" customHeight="1" x14ac:dyDescent="0.3">
      <c r="B177" s="146" t="s">
        <v>178</v>
      </c>
      <c r="C177" s="147">
        <v>180264</v>
      </c>
      <c r="D177" s="148">
        <v>38.799999999999997</v>
      </c>
    </row>
    <row r="178" spans="2:4" ht="14.25" customHeight="1" x14ac:dyDescent="0.3">
      <c r="B178" s="146" t="s">
        <v>274</v>
      </c>
      <c r="C178" s="147">
        <v>2802336</v>
      </c>
      <c r="D178" s="148">
        <v>47.33</v>
      </c>
    </row>
    <row r="179" spans="2:4" ht="15" customHeight="1" x14ac:dyDescent="0.3">
      <c r="B179" s="149" t="s">
        <v>302</v>
      </c>
      <c r="C179" s="150">
        <v>1128912</v>
      </c>
      <c r="D179" s="151">
        <v>43</v>
      </c>
    </row>
    <row r="180" spans="2:4" ht="12.75" customHeight="1" x14ac:dyDescent="0.2"/>
    <row r="181" spans="2:4" ht="12.75" customHeight="1" x14ac:dyDescent="0.2"/>
    <row r="182" spans="2:4" ht="12.75" customHeight="1" x14ac:dyDescent="0.2"/>
    <row r="183" spans="2:4" ht="12.75" customHeight="1" x14ac:dyDescent="0.2"/>
    <row r="184" spans="2:4" ht="12.75" customHeight="1" x14ac:dyDescent="0.2"/>
    <row r="185" spans="2:4" ht="12.75" customHeight="1" x14ac:dyDescent="0.2"/>
    <row r="186" spans="2:4" ht="12.75" customHeight="1" x14ac:dyDescent="0.2"/>
    <row r="187" spans="2:4" ht="12.75" customHeight="1" x14ac:dyDescent="0.2"/>
    <row r="188" spans="2:4" ht="12.75" customHeight="1" x14ac:dyDescent="0.2"/>
    <row r="189" spans="2:4" ht="12.75" customHeight="1" x14ac:dyDescent="0.2"/>
    <row r="190" spans="2:4" ht="12.75" customHeight="1" x14ac:dyDescent="0.2"/>
    <row r="191" spans="2:4" ht="12.75" customHeight="1" x14ac:dyDescent="0.2"/>
    <row r="192" spans="2:4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2">
    <mergeCell ref="E3:H3"/>
    <mergeCell ref="I3:J3"/>
    <mergeCell ref="K3:N3"/>
    <mergeCell ref="C4:N4"/>
    <mergeCell ref="C6:R7"/>
    <mergeCell ref="C1:D3"/>
    <mergeCell ref="E1:H1"/>
    <mergeCell ref="I1:J1"/>
    <mergeCell ref="K1:N1"/>
    <mergeCell ref="E2:H2"/>
    <mergeCell ref="I2:J2"/>
    <mergeCell ref="K2:N2"/>
  </mergeCells>
  <pageMargins left="0.7" right="0.7" top="0.75" bottom="0.75" header="0" footer="0"/>
  <pageSetup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Retroalimentación PDI</vt:lpstr>
      <vt:lpstr>CONTROL DE CAMBIOS</vt:lpstr>
      <vt:lpstr>PUNTUALIDAD DE PAGO</vt:lpstr>
      <vt:lpstr>PAGOS PENDIENTES</vt:lpstr>
      <vt:lpstr>issste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M.Bautista</dc:creator>
  <cp:lastModifiedBy>usuario</cp:lastModifiedBy>
  <cp:lastPrinted>2025-01-14T20:22:15Z</cp:lastPrinted>
  <dcterms:created xsi:type="dcterms:W3CDTF">2005-02-08T23:25:27Z</dcterms:created>
  <dcterms:modified xsi:type="dcterms:W3CDTF">2025-01-14T20:33:54Z</dcterms:modified>
</cp:coreProperties>
</file>